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選挙管理委員会事務局共用\ホームページ\年代別投票者数\衆議\"/>
    </mc:Choice>
  </mc:AlternateContent>
  <xr:revisionPtr revIDLastSave="0" documentId="13_ncr:1_{B0548E73-842F-4667-B25A-FDF3F3C0767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年代別投票状況" sheetId="2" r:id="rId1"/>
  </sheets>
  <definedNames>
    <definedName name="_xlnm.Print_Area" localSheetId="0">年代別投票状況!$A$1:$J$36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I26" i="2" l="1"/>
  <c r="N44" i="2" s="1"/>
  <c r="H26" i="2"/>
  <c r="M44" i="2" s="1"/>
  <c r="D26" i="2"/>
  <c r="F25" i="2"/>
  <c r="E25" i="2"/>
  <c r="C25" i="2"/>
  <c r="B25" i="2"/>
  <c r="H25" i="2" s="1"/>
  <c r="I24" i="2"/>
  <c r="N43" i="2" s="1"/>
  <c r="H24" i="2"/>
  <c r="M43" i="2" s="1"/>
  <c r="G24" i="2"/>
  <c r="D24" i="2"/>
  <c r="I23" i="2"/>
  <c r="N42" i="2" s="1"/>
  <c r="H23" i="2"/>
  <c r="M42" i="2" s="1"/>
  <c r="G23" i="2"/>
  <c r="G25" i="2" s="1"/>
  <c r="D23" i="2"/>
  <c r="D25" i="2" s="1"/>
  <c r="F22" i="2"/>
  <c r="E22" i="2"/>
  <c r="C22" i="2"/>
  <c r="I22" i="2" s="1"/>
  <c r="B22" i="2"/>
  <c r="I21" i="2"/>
  <c r="N41" i="2" s="1"/>
  <c r="H21" i="2"/>
  <c r="M41" i="2" s="1"/>
  <c r="G21" i="2"/>
  <c r="D21" i="2"/>
  <c r="I20" i="2"/>
  <c r="N40" i="2" s="1"/>
  <c r="H20" i="2"/>
  <c r="M40" i="2" s="1"/>
  <c r="G20" i="2"/>
  <c r="J20" i="2" s="1"/>
  <c r="O40" i="2" s="1"/>
  <c r="D20" i="2"/>
  <c r="D22" i="2" s="1"/>
  <c r="F19" i="2"/>
  <c r="E19" i="2"/>
  <c r="C19" i="2"/>
  <c r="B19" i="2"/>
  <c r="H19" i="2" s="1"/>
  <c r="I18" i="2"/>
  <c r="N39" i="2" s="1"/>
  <c r="H18" i="2"/>
  <c r="M39" i="2" s="1"/>
  <c r="G18" i="2"/>
  <c r="D18" i="2"/>
  <c r="I17" i="2"/>
  <c r="N38" i="2" s="1"/>
  <c r="H17" i="2"/>
  <c r="M38" i="2" s="1"/>
  <c r="G17" i="2"/>
  <c r="G19" i="2" s="1"/>
  <c r="D17" i="2"/>
  <c r="D19" i="2" s="1"/>
  <c r="F16" i="2"/>
  <c r="E16" i="2"/>
  <c r="C16" i="2"/>
  <c r="I16" i="2" s="1"/>
  <c r="B16" i="2"/>
  <c r="I15" i="2"/>
  <c r="N37" i="2" s="1"/>
  <c r="H15" i="2"/>
  <c r="M37" i="2" s="1"/>
  <c r="G15" i="2"/>
  <c r="D15" i="2"/>
  <c r="I14" i="2"/>
  <c r="N36" i="2" s="1"/>
  <c r="H14" i="2"/>
  <c r="M36" i="2" s="1"/>
  <c r="G14" i="2"/>
  <c r="D14" i="2"/>
  <c r="D16" i="2" s="1"/>
  <c r="F13" i="2"/>
  <c r="E13" i="2"/>
  <c r="C13" i="2"/>
  <c r="B13" i="2"/>
  <c r="H13" i="2" s="1"/>
  <c r="I12" i="2"/>
  <c r="N35" i="2" s="1"/>
  <c r="H12" i="2"/>
  <c r="M35" i="2" s="1"/>
  <c r="G12" i="2"/>
  <c r="D12" i="2"/>
  <c r="I11" i="2"/>
  <c r="N34" i="2" s="1"/>
  <c r="H11" i="2"/>
  <c r="M34" i="2" s="1"/>
  <c r="G11" i="2"/>
  <c r="D11" i="2"/>
  <c r="I10" i="2"/>
  <c r="N33" i="2" s="1"/>
  <c r="H10" i="2"/>
  <c r="M33" i="2" s="1"/>
  <c r="G10" i="2"/>
  <c r="D10" i="2"/>
  <c r="D13" i="2" s="1"/>
  <c r="F9" i="2"/>
  <c r="E9" i="2"/>
  <c r="E27" i="2" s="1"/>
  <c r="C9" i="2"/>
  <c r="C27" i="2" s="1"/>
  <c r="B9" i="2"/>
  <c r="B27" i="2" s="1"/>
  <c r="I8" i="2"/>
  <c r="N32" i="2" s="1"/>
  <c r="H8" i="2"/>
  <c r="M32" i="2" s="1"/>
  <c r="G8" i="2"/>
  <c r="D8" i="2"/>
  <c r="I7" i="2"/>
  <c r="N31" i="2" s="1"/>
  <c r="H7" i="2"/>
  <c r="M31" i="2" s="1"/>
  <c r="G7" i="2"/>
  <c r="G9" i="2" s="1"/>
  <c r="D7" i="2"/>
  <c r="J7" i="2" l="1"/>
  <c r="O31" i="2" s="1"/>
  <c r="J26" i="2"/>
  <c r="O44" i="2" s="1"/>
  <c r="J24" i="2"/>
  <c r="O43" i="2" s="1"/>
  <c r="J25" i="2"/>
  <c r="J19" i="2"/>
  <c r="J18" i="2"/>
  <c r="O39" i="2" s="1"/>
  <c r="J14" i="2"/>
  <c r="O36" i="2" s="1"/>
  <c r="I13" i="2"/>
  <c r="I25" i="2"/>
  <c r="J21" i="2"/>
  <c r="O41" i="2" s="1"/>
  <c r="H22" i="2"/>
  <c r="I19" i="2"/>
  <c r="H16" i="2"/>
  <c r="J15" i="2"/>
  <c r="O37" i="2" s="1"/>
  <c r="J11" i="2"/>
  <c r="O34" i="2" s="1"/>
  <c r="J12" i="2"/>
  <c r="O35" i="2" s="1"/>
  <c r="J8" i="2"/>
  <c r="O32" i="2" s="1"/>
  <c r="D9" i="2"/>
  <c r="D27" i="2" s="1"/>
  <c r="I9" i="2"/>
  <c r="F27" i="2"/>
  <c r="I27" i="2" s="1"/>
  <c r="N45" i="2" s="1"/>
  <c r="G13" i="2"/>
  <c r="J13" i="2" s="1"/>
  <c r="J10" i="2"/>
  <c r="O33" i="2" s="1"/>
  <c r="H27" i="2"/>
  <c r="M45" i="2" s="1"/>
  <c r="H9" i="2"/>
  <c r="G16" i="2"/>
  <c r="J16" i="2" s="1"/>
  <c r="J17" i="2"/>
  <c r="O38" i="2" s="1"/>
  <c r="G22" i="2"/>
  <c r="J22" i="2" s="1"/>
  <c r="J23" i="2"/>
  <c r="O42" i="2" s="1"/>
  <c r="J9" i="2" l="1"/>
  <c r="G27" i="2"/>
  <c r="J27" i="2" s="1"/>
  <c r="O45" i="2" s="1"/>
</calcChain>
</file>

<file path=xl/sharedStrings.xml><?xml version="1.0" encoding="utf-8"?>
<sst xmlns="http://schemas.openxmlformats.org/spreadsheetml/2006/main" count="56" uniqueCount="32">
  <si>
    <t>年代別</t>
    <rPh sb="0" eb="3">
      <t>ネンダイベツ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</si>
  <si>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</si>
  <si>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2">
      <t>トウヒョウ</t>
    </rPh>
    <rPh sb="2" eb="4">
      <t>シャスウ</t>
    </rPh>
    <phoneticPr fontId="2"/>
  </si>
  <si>
    <t>投票率(％)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</si>
  <si>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</si>
  <si>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</si>
  <si>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</si>
  <si>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</si>
  <si>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</si>
  <si>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</si>
  <si>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10歳代計</t>
    <rPh sb="2" eb="3">
      <t>サイ</t>
    </rPh>
    <rPh sb="3" eb="4">
      <t>ダイ</t>
    </rPh>
    <rPh sb="4" eb="5">
      <t>ケイ</t>
    </rPh>
    <phoneticPr fontId="2"/>
  </si>
  <si>
    <t>20歳</t>
    <rPh sb="2" eb="3">
      <t>サイ</t>
    </rPh>
    <phoneticPr fontId="2"/>
  </si>
  <si>
    <t>21 ～ 24</t>
    <phoneticPr fontId="2"/>
  </si>
  <si>
    <t>25 ～ 29</t>
    <phoneticPr fontId="2"/>
  </si>
  <si>
    <t>20歳代計</t>
    <rPh sb="2" eb="3">
      <t>サイ</t>
    </rPh>
    <rPh sb="3" eb="4">
      <t>ダイ</t>
    </rPh>
    <rPh sb="4" eb="5">
      <t>ケイ</t>
    </rPh>
    <phoneticPr fontId="2"/>
  </si>
  <si>
    <t>30 ～ 34</t>
    <phoneticPr fontId="2"/>
  </si>
  <si>
    <t>35 ～ 39</t>
    <phoneticPr fontId="2"/>
  </si>
  <si>
    <t>30歳代計</t>
    <rPh sb="2" eb="3">
      <t>サイ</t>
    </rPh>
    <rPh sb="3" eb="4">
      <t>ダイ</t>
    </rPh>
    <rPh sb="4" eb="5">
      <t>ケイ</t>
    </rPh>
    <phoneticPr fontId="2"/>
  </si>
  <si>
    <t>40 ～ 44</t>
    <phoneticPr fontId="2"/>
  </si>
  <si>
    <t>45 ～ 49</t>
    <phoneticPr fontId="2"/>
  </si>
  <si>
    <t>40歳代計</t>
    <rPh sb="2" eb="3">
      <t>サイ</t>
    </rPh>
    <rPh sb="3" eb="4">
      <t>ダイ</t>
    </rPh>
    <rPh sb="4" eb="5">
      <t>ケイ</t>
    </rPh>
    <phoneticPr fontId="2"/>
  </si>
  <si>
    <t>50 ～ 54</t>
    <phoneticPr fontId="2"/>
  </si>
  <si>
    <t>55 ～ 59</t>
    <phoneticPr fontId="2"/>
  </si>
  <si>
    <t>50歳代計</t>
    <rPh sb="2" eb="3">
      <t>サイ</t>
    </rPh>
    <rPh sb="3" eb="4">
      <t>ダイ</t>
    </rPh>
    <rPh sb="4" eb="5">
      <t>ケイ</t>
    </rPh>
    <phoneticPr fontId="2"/>
  </si>
  <si>
    <t>60 ～ 64</t>
    <phoneticPr fontId="2"/>
  </si>
  <si>
    <t>65 ～ 69</t>
    <phoneticPr fontId="2"/>
  </si>
  <si>
    <t>60歳代計</t>
    <rPh sb="2" eb="5">
      <t>サイダイケイ</t>
    </rPh>
    <phoneticPr fontId="2"/>
  </si>
  <si>
    <t>70歳以上</t>
    <rPh sb="2" eb="5">
      <t>サイイジョウ</t>
    </rPh>
    <phoneticPr fontId="2"/>
  </si>
  <si>
    <t>合計</t>
    <rPh sb="0" eb="2">
      <t>ゴウケイ</t>
    </rPh>
    <phoneticPr fontId="2"/>
  </si>
  <si>
    <t>投票率(％)</t>
    <rPh sb="0" eb="3">
      <t>トウヒョウリツ</t>
    </rPh>
    <phoneticPr fontId="2"/>
  </si>
  <si>
    <t>年代別投票状況</t>
    <rPh sb="0" eb="3">
      <t>ネンダイベツ</t>
    </rPh>
    <rPh sb="3" eb="5">
      <t>トウヒョウ</t>
    </rPh>
    <rPh sb="5" eb="7">
      <t>ジョウキョウ</t>
    </rPh>
    <phoneticPr fontId="2"/>
  </si>
  <si>
    <t>令和6年10月27日執行　衆議院（小選挙区選出）議員選挙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シュウギイン</t>
    </rPh>
    <rPh sb="24" eb="26">
      <t>ギイン</t>
    </rPh>
    <rPh sb="26" eb="28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</si>
</sst>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justifyLastLine="1"/>
    </xf>
    <xf numFmtId="176" fontId="1" fillId="0" borderId="3" xfId="0" applyNumberFormat="1" applyFont="1" applyBorder="1" applyAlignment="1">
      <alignment horizontal="right" vertical="center" justifyLastLine="1"/>
    </xf>
    <xf numFmtId="177" fontId="1" fillId="0" borderId="3" xfId="0" applyNumberFormat="1" applyFont="1" applyBorder="1" applyAlignment="1">
      <alignment horizontal="distributed" vertical="center" justifyLastLine="1"/>
    </xf>
    <xf numFmtId="177" fontId="1" fillId="0" borderId="6" xfId="0" applyNumberFormat="1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right" vertical="center" justifyLastLine="1"/>
    </xf>
    <xf numFmtId="176" fontId="1" fillId="0" borderId="16" xfId="0" applyNumberFormat="1" applyFont="1" applyBorder="1" applyAlignment="1">
      <alignment horizontal="right" vertical="center" justifyLastLine="1"/>
    </xf>
    <xf numFmtId="177" fontId="1" fillId="0" borderId="17" xfId="0" applyNumberFormat="1" applyFont="1" applyBorder="1" applyAlignment="1">
      <alignment horizontal="distributed" vertical="center" justifyLastLine="1"/>
    </xf>
    <xf numFmtId="177" fontId="1" fillId="0" borderId="18" xfId="0" applyNumberFormat="1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horizontal="distributed" vertical="center" justifyLastLine="1"/>
    </xf>
    <xf numFmtId="177" fontId="1" fillId="0" borderId="22" xfId="0" applyNumberFormat="1" applyFont="1" applyBorder="1" applyAlignment="1">
      <alignment horizontal="distributed" vertical="center" justifyLastLine="1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horizontal="distributed" vertical="center" justifyLastLine="1"/>
    </xf>
    <xf numFmtId="177" fontId="1" fillId="0" borderId="23" xfId="0" applyNumberFormat="1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7" fontId="1" fillId="0" borderId="26" xfId="0" applyNumberFormat="1" applyFont="1" applyBorder="1" applyAlignment="1">
      <alignment horizontal="distributed" vertical="center" justifyLastLine="1"/>
    </xf>
    <xf numFmtId="177" fontId="1" fillId="0" borderId="27" xfId="0" applyNumberFormat="1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center" vertical="center"/>
    </xf>
    <xf numFmtId="176" fontId="1" fillId="0" borderId="29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horizontal="distributed" vertical="center" justifyLastLine="1"/>
    </xf>
    <xf numFmtId="177" fontId="1" fillId="0" borderId="31" xfId="0" applyNumberFormat="1" applyFont="1" applyBorder="1" applyAlignment="1">
      <alignment horizontal="distributed" vertical="center" justifyLastLine="1"/>
    </xf>
    <xf numFmtId="0" fontId="1" fillId="0" borderId="32" xfId="0" applyFont="1" applyBorder="1" applyAlignment="1">
      <alignment horizontal="center" vertical="center"/>
    </xf>
    <xf numFmtId="176" fontId="1" fillId="0" borderId="33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0" fontId="1" fillId="0" borderId="35" xfId="0" applyFont="1" applyBorder="1" applyAlignment="1">
      <alignment horizontal="distributed" vertical="center" justifyLastLine="1"/>
    </xf>
    <xf numFmtId="176" fontId="1" fillId="0" borderId="36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 shrinkToFit="1"/>
    </xf>
    <xf numFmtId="177" fontId="1" fillId="0" borderId="38" xfId="0" applyNumberFormat="1" applyFont="1" applyBorder="1" applyAlignment="1">
      <alignment horizontal="distributed" vertical="center" justifyLastLine="1"/>
    </xf>
    <xf numFmtId="177" fontId="1" fillId="0" borderId="39" xfId="0" applyNumberFormat="1" applyFont="1" applyBorder="1" applyAlignment="1">
      <alignment horizontal="distributed" vertical="center" justifyLastLine="1"/>
    </xf>
    <xf numFmtId="178" fontId="1" fillId="0" borderId="16" xfId="0" applyNumberFormat="1" applyFont="1" applyBorder="1" applyAlignment="1">
      <alignment vertical="center"/>
    </xf>
    <xf numFmtId="178" fontId="1" fillId="0" borderId="23" xfId="0" applyNumberFormat="1" applyFont="1" applyBorder="1" applyAlignment="1">
      <alignment vertical="center"/>
    </xf>
    <xf numFmtId="178" fontId="1" fillId="0" borderId="26" xfId="0" applyNumberFormat="1" applyFont="1" applyBorder="1" applyAlignment="1">
      <alignment vertical="center"/>
    </xf>
    <xf numFmtId="178" fontId="1" fillId="0" borderId="27" xfId="0" applyNumberFormat="1" applyFont="1" applyBorder="1" applyAlignment="1">
      <alignment vertical="center"/>
    </xf>
    <xf numFmtId="178" fontId="1" fillId="0" borderId="30" xfId="0" applyNumberFormat="1" applyFont="1" applyBorder="1" applyAlignment="1">
      <alignment vertical="center"/>
    </xf>
    <xf numFmtId="178" fontId="1" fillId="0" borderId="40" xfId="0" applyNumberFormat="1" applyFont="1" applyBorder="1" applyAlignment="1">
      <alignment vertical="center"/>
    </xf>
    <xf numFmtId="178" fontId="1" fillId="0" borderId="41" xfId="0" applyNumberFormat="1" applyFont="1" applyBorder="1" applyAlignment="1">
      <alignment vertical="center"/>
    </xf>
    <xf numFmtId="178" fontId="1" fillId="0" borderId="42" xfId="0" applyNumberFormat="1" applyFont="1" applyBorder="1" applyAlignment="1">
      <alignment vertical="center"/>
    </xf>
    <xf numFmtId="178" fontId="1" fillId="0" borderId="37" xfId="0" applyNumberFormat="1" applyFont="1" applyBorder="1" applyAlignment="1">
      <alignment vertical="center"/>
    </xf>
    <xf numFmtId="178" fontId="1" fillId="0" borderId="43" xfId="0" applyNumberFormat="1" applyFont="1" applyBorder="1" applyAlignment="1">
      <alignment vertical="center"/>
    </xf>
    <xf numFmtId="178" fontId="1" fillId="0" borderId="4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49" xfId="0" applyNumberFormat="1" applyFont="1" applyBorder="1" applyAlignment="1">
      <alignment vertical="center"/>
    </xf>
    <xf numFmtId="176" fontId="1" fillId="0" borderId="50" xfId="0" applyNumberFormat="1" applyFont="1" applyBorder="1" applyAlignment="1">
      <alignment vertical="center"/>
    </xf>
    <xf numFmtId="176" fontId="1" fillId="0" borderId="50" xfId="0" applyNumberFormat="1" applyFont="1" applyFill="1" applyBorder="1" applyAlignment="1">
      <alignment vertical="center"/>
    </xf>
    <xf numFmtId="176" fontId="1" fillId="0" borderId="26" xfId="0" applyNumberFormat="1" applyFont="1" applyFill="1" applyBorder="1" applyAlignment="1">
      <alignment vertical="center"/>
    </xf>
    <xf numFmtId="176" fontId="1" fillId="0" borderId="25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投票率（％）</a:t>
            </a:r>
          </a:p>
        </c:rich>
      </c:tx>
      <c:layout>
        <c:manualLayout>
          <c:xMode val="edge"/>
          <c:yMode val="edge"/>
          <c:x val="4.0334132146525162E-2"/>
          <c:y val="4.45400524934383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3149193627250967E-2"/>
          <c:y val="0.12816753046056159"/>
          <c:w val="0.96132661519027807"/>
          <c:h val="0.73380570419351798"/>
        </c:manualLayout>
      </c:layout>
      <c:bar3DChart>
        <c:barDir val="col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年代別投票状況!$M$31:$M$45</c:f>
              <c:numCache>
                <c:formatCode>#,##0.00_ </c:formatCode>
                <c:ptCount val="15"/>
                <c:pt idx="0">
                  <c:v>51.79704016913319</c:v>
                </c:pt>
                <c:pt idx="1">
                  <c:v>44.201312910284464</c:v>
                </c:pt>
                <c:pt idx="2">
                  <c:v>43.191489361702132</c:v>
                </c:pt>
                <c:pt idx="3">
                  <c:v>37.543996871333597</c:v>
                </c:pt>
                <c:pt idx="4">
                  <c:v>39.758037785880013</c:v>
                </c:pt>
                <c:pt idx="5">
                  <c:v>49.312154304353996</c:v>
                </c:pt>
                <c:pt idx="6">
                  <c:v>53.384216589861758</c:v>
                </c:pt>
                <c:pt idx="7">
                  <c:v>57.464607464607468</c:v>
                </c:pt>
                <c:pt idx="8">
                  <c:v>62.549394518801783</c:v>
                </c:pt>
                <c:pt idx="9">
                  <c:v>64.310954063604242</c:v>
                </c:pt>
                <c:pt idx="10">
                  <c:v>67.104430379746844</c:v>
                </c:pt>
                <c:pt idx="11">
                  <c:v>69.845132743362839</c:v>
                </c:pt>
                <c:pt idx="12">
                  <c:v>74.168626133691646</c:v>
                </c:pt>
                <c:pt idx="13">
                  <c:v>69.433299899699094</c:v>
                </c:pt>
                <c:pt idx="14">
                  <c:v>58.84406460491055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7D4-9B3C-5FD676AC62A7}"/>
            </c:ext>
          </c:extLst>
        </c:ser>
        <c:ser>
          <c:idx val="1"/>
          <c:order val="1"/>
          <c:tx>
            <c:v>女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年代別投票状況!$N$31:$N$45</c:f>
              <c:numCache>
                <c:formatCode>#,##0.00_ </c:formatCode>
                <c:ptCount val="15"/>
                <c:pt idx="0">
                  <c:v>54.374999999999993</c:v>
                </c:pt>
                <c:pt idx="1">
                  <c:v>44.269662921348313</c:v>
                </c:pt>
                <c:pt idx="2">
                  <c:v>42.437923250564339</c:v>
                </c:pt>
                <c:pt idx="3">
                  <c:v>39.309331373989714</c:v>
                </c:pt>
                <c:pt idx="4">
                  <c:v>42.430600387346672</c:v>
                </c:pt>
                <c:pt idx="5">
                  <c:v>48.657939970911016</c:v>
                </c:pt>
                <c:pt idx="6">
                  <c:v>51.53100280683848</c:v>
                </c:pt>
                <c:pt idx="7">
                  <c:v>55.720263000597726</c:v>
                </c:pt>
                <c:pt idx="8">
                  <c:v>59.505833905284831</c:v>
                </c:pt>
                <c:pt idx="9">
                  <c:v>62.729196050775741</c:v>
                </c:pt>
                <c:pt idx="10">
                  <c:v>66.296915362406921</c:v>
                </c:pt>
                <c:pt idx="11">
                  <c:v>69.632239594802897</c:v>
                </c:pt>
                <c:pt idx="12">
                  <c:v>71.04132231404958</c:v>
                </c:pt>
                <c:pt idx="13">
                  <c:v>60.961109734951705</c:v>
                </c:pt>
                <c:pt idx="14">
                  <c:v>57.144146467251154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8-47D4-9B3C-5FD676AC62A7}"/>
            </c:ext>
          </c:extLst>
        </c:ser>
        <c:ser>
          <c:idx val="2"/>
          <c:order val="2"/>
          <c:tx>
            <c:v>平均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年代別投票状況!$L$31:$L$45</c:f>
              <c:strCache>
                <c:ptCount val="15"/>
                <c:pt idx="0">
                  <c:v>18歳</c:v>
                </c:pt>
                <c:pt idx="1">
                  <c:v>19歳</c:v>
                </c:pt>
                <c:pt idx="2">
                  <c:v>20歳</c:v>
                </c:pt>
                <c:pt idx="3">
                  <c:v>21 ～ 24</c:v>
                </c:pt>
                <c:pt idx="4">
                  <c:v>25 ～ 29</c:v>
                </c:pt>
                <c:pt idx="5">
                  <c:v>30 ～ 34</c:v>
                </c:pt>
                <c:pt idx="6">
                  <c:v>35 ～ 39</c:v>
                </c:pt>
                <c:pt idx="7">
                  <c:v>40 ～ 44</c:v>
                </c:pt>
                <c:pt idx="8">
                  <c:v>45 ～ 49</c:v>
                </c:pt>
                <c:pt idx="9">
                  <c:v>50 ～ 54</c:v>
                </c:pt>
                <c:pt idx="10">
                  <c:v>55 ～ 59</c:v>
                </c:pt>
                <c:pt idx="11">
                  <c:v>60 ～ 64</c:v>
                </c:pt>
                <c:pt idx="12">
                  <c:v>65 ～ 69</c:v>
                </c:pt>
                <c:pt idx="13">
                  <c:v>70歳以上</c:v>
                </c:pt>
                <c:pt idx="14">
                  <c:v>平均</c:v>
                </c:pt>
              </c:strCache>
            </c:strRef>
          </c:cat>
          <c:val>
            <c:numRef>
              <c:f>年代別投票状況!$O$31:$O$45</c:f>
              <c:numCache>
                <c:formatCode>#,##0.00_ </c:formatCode>
                <c:ptCount val="15"/>
                <c:pt idx="0">
                  <c:v>53.095487932843653</c:v>
                </c:pt>
                <c:pt idx="1">
                  <c:v>44.235033259423503</c:v>
                </c:pt>
                <c:pt idx="2">
                  <c:v>42.825848849945238</c:v>
                </c:pt>
                <c:pt idx="3">
                  <c:v>38.454252699374877</c:v>
                </c:pt>
                <c:pt idx="4">
                  <c:v>41.112019623875717</c:v>
                </c:pt>
                <c:pt idx="5">
                  <c:v>48.973586971397296</c:v>
                </c:pt>
                <c:pt idx="6">
                  <c:v>52.401569476390208</c:v>
                </c:pt>
                <c:pt idx="7">
                  <c:v>56.560272699101333</c:v>
                </c:pt>
                <c:pt idx="8">
                  <c:v>60.945318623018032</c:v>
                </c:pt>
                <c:pt idx="9">
                  <c:v>63.477614712985321</c:v>
                </c:pt>
                <c:pt idx="10">
                  <c:v>66.692504457018828</c:v>
                </c:pt>
                <c:pt idx="11">
                  <c:v>69.738439465842632</c:v>
                </c:pt>
                <c:pt idx="12">
                  <c:v>72.592469176941023</c:v>
                </c:pt>
                <c:pt idx="13">
                  <c:v>64.325185443321558</c:v>
                </c:pt>
                <c:pt idx="14">
                  <c:v>57.944677512875607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8-47D4-9B3C-5FD676AC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565120"/>
        <c:axId val="52566656"/>
        <c:axId val="0"/>
      </c:bar3DChart>
      <c:catAx>
        <c:axId val="52565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56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2565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831496062992126"/>
          <c:y val="1.3144356955380578E-2"/>
          <c:w val="0.17127087374947703"/>
          <c:h val="7.88732808398950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29232</xdr:rowOff>
    </xdr:from>
    <xdr:to>
      <xdr:col>9</xdr:col>
      <xdr:colOff>590550</xdr:colOff>
      <xdr:row>36</xdr:row>
      <xdr:rowOff>7554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view="pageBreakPreview" zoomScale="145" zoomScaleNormal="110" zoomScaleSheetLayoutView="145" workbookViewId="0"/>
  </sheetViews>
  <sheetFormatPr defaultRowHeight="21" customHeight="1" x14ac:dyDescent="0.15"/>
  <cols>
    <col min="1" max="1" width="12.5" style="2" customWidth="1"/>
    <col min="2" max="10" width="8.25" style="2" customWidth="1"/>
    <col min="11" max="16384" width="9" style="2"/>
  </cols>
  <sheetData>
    <row r="1" spans="1:10" ht="21" customHeight="1" x14ac:dyDescent="0.15">
      <c r="A1" s="58" t="s">
        <v>30</v>
      </c>
    </row>
    <row r="2" spans="1:10" ht="21" customHeight="1" x14ac:dyDescent="0.15">
      <c r="A2" s="58"/>
    </row>
    <row r="3" spans="1:10" s="1" customFormat="1" ht="21" customHeight="1" x14ac:dyDescent="0.15">
      <c r="A3" s="1" t="s">
        <v>31</v>
      </c>
    </row>
    <row r="4" spans="1:10" ht="10.5" customHeight="1" thickBot="1" x14ac:dyDescent="0.2"/>
    <row r="5" spans="1:10" ht="22.5" customHeight="1" x14ac:dyDescent="0.15">
      <c r="A5" s="71" t="s">
        <v>0</v>
      </c>
      <c r="B5" s="73" t="s">
        <v>1</v>
      </c>
      <c r="C5" s="69"/>
      <c r="D5" s="74"/>
      <c r="E5" s="69" t="s">
        <v>2</v>
      </c>
      <c r="F5" s="69"/>
      <c r="G5" s="69"/>
      <c r="H5" s="75" t="s">
        <v>3</v>
      </c>
      <c r="I5" s="69"/>
      <c r="J5" s="70"/>
    </row>
    <row r="6" spans="1:10" s="8" customFormat="1" ht="22.5" customHeight="1" thickBot="1" x14ac:dyDescent="0.2">
      <c r="A6" s="72"/>
      <c r="B6" s="3" t="s">
        <v>4</v>
      </c>
      <c r="C6" s="4" t="s">
        <v>5</v>
      </c>
      <c r="D6" s="5" t="s">
        <v>6</v>
      </c>
      <c r="E6" s="4" t="s">
        <v>4</v>
      </c>
      <c r="F6" s="4" t="s">
        <v>5</v>
      </c>
      <c r="G6" s="4" t="s">
        <v>6</v>
      </c>
      <c r="H6" s="6" t="s">
        <v>4</v>
      </c>
      <c r="I6" s="4" t="s">
        <v>5</v>
      </c>
      <c r="J6" s="7" t="s">
        <v>7</v>
      </c>
    </row>
    <row r="7" spans="1:10" s="8" customFormat="1" ht="22.5" customHeight="1" x14ac:dyDescent="0.15">
      <c r="A7" s="9" t="s">
        <v>8</v>
      </c>
      <c r="B7" s="10">
        <v>473</v>
      </c>
      <c r="C7" s="11">
        <v>480</v>
      </c>
      <c r="D7" s="11">
        <f>+SUM(B7:C7)</f>
        <v>953</v>
      </c>
      <c r="E7" s="63">
        <v>245</v>
      </c>
      <c r="F7" s="63">
        <v>261</v>
      </c>
      <c r="G7" s="11">
        <f>+SUM(E7:F7)</f>
        <v>506</v>
      </c>
      <c r="H7" s="12">
        <f>+E7/B7*100</f>
        <v>51.79704016913319</v>
      </c>
      <c r="I7" s="12">
        <f t="shared" ref="I7:J22" si="0">+F7/C7*100</f>
        <v>54.374999999999993</v>
      </c>
      <c r="J7" s="13">
        <f t="shared" si="0"/>
        <v>53.095487932843653</v>
      </c>
    </row>
    <row r="8" spans="1:10" s="8" customFormat="1" ht="22.5" customHeight="1" thickBot="1" x14ac:dyDescent="0.2">
      <c r="A8" s="14" t="s">
        <v>9</v>
      </c>
      <c r="B8" s="15">
        <v>457</v>
      </c>
      <c r="C8" s="16">
        <v>445</v>
      </c>
      <c r="D8" s="16">
        <f>+SUM(B8:C8)</f>
        <v>902</v>
      </c>
      <c r="E8" s="29">
        <v>202</v>
      </c>
      <c r="F8" s="29">
        <v>197</v>
      </c>
      <c r="G8" s="16">
        <f>+SUM(E8:F8)</f>
        <v>399</v>
      </c>
      <c r="H8" s="17">
        <f t="shared" ref="H8:J27" si="1">+E8/B8*100</f>
        <v>44.201312910284464</v>
      </c>
      <c r="I8" s="17">
        <f t="shared" si="0"/>
        <v>44.269662921348313</v>
      </c>
      <c r="J8" s="18">
        <f t="shared" si="0"/>
        <v>44.235033259423503</v>
      </c>
    </row>
    <row r="9" spans="1:10" ht="22.5" customHeight="1" thickTop="1" thickBot="1" x14ac:dyDescent="0.2">
      <c r="A9" s="19" t="s">
        <v>10</v>
      </c>
      <c r="B9" s="64">
        <f t="shared" ref="B9:G9" si="2">SUM(B7:B8)</f>
        <v>930</v>
      </c>
      <c r="C9" s="20">
        <f t="shared" si="2"/>
        <v>925</v>
      </c>
      <c r="D9" s="20">
        <f t="shared" si="2"/>
        <v>1855</v>
      </c>
      <c r="E9" s="20">
        <f t="shared" si="2"/>
        <v>447</v>
      </c>
      <c r="F9" s="20">
        <f t="shared" si="2"/>
        <v>458</v>
      </c>
      <c r="G9" s="20">
        <f t="shared" si="2"/>
        <v>905</v>
      </c>
      <c r="H9" s="21">
        <f t="shared" si="1"/>
        <v>48.064516129032256</v>
      </c>
      <c r="I9" s="21">
        <f t="shared" si="0"/>
        <v>49.513513513513516</v>
      </c>
      <c r="J9" s="22">
        <f t="shared" si="0"/>
        <v>48.787061994609168</v>
      </c>
    </row>
    <row r="10" spans="1:10" ht="22.5" customHeight="1" thickTop="1" x14ac:dyDescent="0.15">
      <c r="A10" s="14" t="s">
        <v>11</v>
      </c>
      <c r="B10" s="65">
        <v>470</v>
      </c>
      <c r="C10" s="29">
        <v>443</v>
      </c>
      <c r="D10" s="24">
        <f>SUM(B10:C10)</f>
        <v>913</v>
      </c>
      <c r="E10" s="29">
        <v>203</v>
      </c>
      <c r="F10" s="29">
        <v>188</v>
      </c>
      <c r="G10" s="24">
        <f>SUM(E10:F10)</f>
        <v>391</v>
      </c>
      <c r="H10" s="25">
        <f t="shared" si="1"/>
        <v>43.191489361702132</v>
      </c>
      <c r="I10" s="25">
        <f t="shared" si="0"/>
        <v>42.437923250564339</v>
      </c>
      <c r="J10" s="26">
        <f t="shared" si="0"/>
        <v>42.825848849945238</v>
      </c>
    </row>
    <row r="11" spans="1:10" ht="22.5" customHeight="1" x14ac:dyDescent="0.15">
      <c r="A11" s="27" t="s">
        <v>12</v>
      </c>
      <c r="B11" s="28">
        <v>2557</v>
      </c>
      <c r="C11" s="29">
        <v>2722</v>
      </c>
      <c r="D11" s="29">
        <f>SUM(B11:C11)</f>
        <v>5279</v>
      </c>
      <c r="E11" s="29">
        <v>960</v>
      </c>
      <c r="F11" s="29">
        <v>1070</v>
      </c>
      <c r="G11" s="29">
        <f>SUM(E11:F11)</f>
        <v>2030</v>
      </c>
      <c r="H11" s="30">
        <f t="shared" si="1"/>
        <v>37.543996871333597</v>
      </c>
      <c r="I11" s="30">
        <f t="shared" si="0"/>
        <v>39.309331373989714</v>
      </c>
      <c r="J11" s="31">
        <f t="shared" si="0"/>
        <v>38.454252699374877</v>
      </c>
    </row>
    <row r="12" spans="1:10" ht="22.5" customHeight="1" thickBot="1" x14ac:dyDescent="0.2">
      <c r="A12" s="32" t="s">
        <v>13</v>
      </c>
      <c r="B12" s="33">
        <v>6034</v>
      </c>
      <c r="C12" s="34">
        <v>6196</v>
      </c>
      <c r="D12" s="35">
        <f>SUM(B12:C12)</f>
        <v>12230</v>
      </c>
      <c r="E12" s="34">
        <v>2399</v>
      </c>
      <c r="F12" s="34">
        <v>2629</v>
      </c>
      <c r="G12" s="35">
        <f>SUM(E12:F12)</f>
        <v>5028</v>
      </c>
      <c r="H12" s="17">
        <f t="shared" si="1"/>
        <v>39.758037785880013</v>
      </c>
      <c r="I12" s="17">
        <f t="shared" si="0"/>
        <v>42.430600387346672</v>
      </c>
      <c r="J12" s="18">
        <f t="shared" si="0"/>
        <v>41.112019623875717</v>
      </c>
    </row>
    <row r="13" spans="1:10" ht="22.5" customHeight="1" thickTop="1" thickBot="1" x14ac:dyDescent="0.2">
      <c r="A13" s="19" t="s">
        <v>14</v>
      </c>
      <c r="B13" s="64">
        <f t="shared" ref="B13:G13" si="3">SUM(B10:B12)</f>
        <v>9061</v>
      </c>
      <c r="C13" s="20">
        <f t="shared" si="3"/>
        <v>9361</v>
      </c>
      <c r="D13" s="20">
        <f t="shared" si="3"/>
        <v>18422</v>
      </c>
      <c r="E13" s="20">
        <f t="shared" si="3"/>
        <v>3562</v>
      </c>
      <c r="F13" s="20">
        <f t="shared" si="3"/>
        <v>3887</v>
      </c>
      <c r="G13" s="20">
        <f t="shared" si="3"/>
        <v>7449</v>
      </c>
      <c r="H13" s="21">
        <f t="shared" si="1"/>
        <v>39.311334289813487</v>
      </c>
      <c r="I13" s="21">
        <f t="shared" si="0"/>
        <v>41.523341523341522</v>
      </c>
      <c r="J13" s="22">
        <f t="shared" si="0"/>
        <v>40.435349039192268</v>
      </c>
    </row>
    <row r="14" spans="1:10" ht="22.5" customHeight="1" thickTop="1" x14ac:dyDescent="0.15">
      <c r="A14" s="14" t="s">
        <v>15</v>
      </c>
      <c r="B14" s="23">
        <v>7051</v>
      </c>
      <c r="C14" s="24">
        <v>7563</v>
      </c>
      <c r="D14" s="24">
        <f>SUM(B14:C14)</f>
        <v>14614</v>
      </c>
      <c r="E14" s="24">
        <v>3477</v>
      </c>
      <c r="F14" s="24">
        <v>3680</v>
      </c>
      <c r="G14" s="24">
        <f>SUM(E14:F14)</f>
        <v>7157</v>
      </c>
      <c r="H14" s="25">
        <f t="shared" si="1"/>
        <v>49.312154304353996</v>
      </c>
      <c r="I14" s="25">
        <f t="shared" si="0"/>
        <v>48.657939970911016</v>
      </c>
      <c r="J14" s="26">
        <f t="shared" si="0"/>
        <v>48.973586971397296</v>
      </c>
    </row>
    <row r="15" spans="1:10" ht="22.5" customHeight="1" thickBot="1" x14ac:dyDescent="0.2">
      <c r="A15" s="32" t="s">
        <v>16</v>
      </c>
      <c r="B15" s="33">
        <v>6944</v>
      </c>
      <c r="C15" s="34">
        <v>7838</v>
      </c>
      <c r="D15" s="34">
        <f>SUM(B15:C15)</f>
        <v>14782</v>
      </c>
      <c r="E15" s="34">
        <v>3707</v>
      </c>
      <c r="F15" s="34">
        <v>4039</v>
      </c>
      <c r="G15" s="34">
        <f>SUM(E15:F15)</f>
        <v>7746</v>
      </c>
      <c r="H15" s="17">
        <f t="shared" si="1"/>
        <v>53.384216589861758</v>
      </c>
      <c r="I15" s="17">
        <f t="shared" si="0"/>
        <v>51.53100280683848</v>
      </c>
      <c r="J15" s="18">
        <f t="shared" si="0"/>
        <v>52.401569476390208</v>
      </c>
    </row>
    <row r="16" spans="1:10" ht="22.5" customHeight="1" thickTop="1" thickBot="1" x14ac:dyDescent="0.2">
      <c r="A16" s="19" t="s">
        <v>17</v>
      </c>
      <c r="B16" s="64">
        <f t="shared" ref="B16:G16" si="4">SUM(B14:B15)</f>
        <v>13995</v>
      </c>
      <c r="C16" s="20">
        <f t="shared" si="4"/>
        <v>15401</v>
      </c>
      <c r="D16" s="20">
        <f t="shared" si="4"/>
        <v>29396</v>
      </c>
      <c r="E16" s="20">
        <f t="shared" si="4"/>
        <v>7184</v>
      </c>
      <c r="F16" s="20">
        <f t="shared" si="4"/>
        <v>7719</v>
      </c>
      <c r="G16" s="20">
        <f t="shared" si="4"/>
        <v>14903</v>
      </c>
      <c r="H16" s="21">
        <f t="shared" si="1"/>
        <v>51.332618792425869</v>
      </c>
      <c r="I16" s="21">
        <f t="shared" si="0"/>
        <v>50.120122069995453</v>
      </c>
      <c r="J16" s="22">
        <f t="shared" si="0"/>
        <v>50.697373792352693</v>
      </c>
    </row>
    <row r="17" spans="1:15" ht="22.5" customHeight="1" thickTop="1" x14ac:dyDescent="0.15">
      <c r="A17" s="59" t="s">
        <v>18</v>
      </c>
      <c r="B17" s="66">
        <v>7770</v>
      </c>
      <c r="C17" s="67">
        <v>8365</v>
      </c>
      <c r="D17" s="24">
        <f>SUM(B17:C17)</f>
        <v>16135</v>
      </c>
      <c r="E17" s="67">
        <v>4465</v>
      </c>
      <c r="F17" s="67">
        <v>4661</v>
      </c>
      <c r="G17" s="24">
        <f>SUM(E17:F17)</f>
        <v>9126</v>
      </c>
      <c r="H17" s="25">
        <f t="shared" si="1"/>
        <v>57.464607464607468</v>
      </c>
      <c r="I17" s="25">
        <f t="shared" si="0"/>
        <v>55.720263000597726</v>
      </c>
      <c r="J17" s="26">
        <f t="shared" si="0"/>
        <v>56.560272699101333</v>
      </c>
    </row>
    <row r="18" spans="1:15" ht="22.5" customHeight="1" thickBot="1" x14ac:dyDescent="0.2">
      <c r="A18" s="60" t="s">
        <v>19</v>
      </c>
      <c r="B18" s="68">
        <v>7845</v>
      </c>
      <c r="C18" s="67">
        <v>8742</v>
      </c>
      <c r="D18" s="34">
        <f>SUM(B18:C18)</f>
        <v>16587</v>
      </c>
      <c r="E18" s="67">
        <v>4907</v>
      </c>
      <c r="F18" s="67">
        <v>5202</v>
      </c>
      <c r="G18" s="34">
        <f>SUM(E18:F18)</f>
        <v>10109</v>
      </c>
      <c r="H18" s="17">
        <f t="shared" si="1"/>
        <v>62.549394518801783</v>
      </c>
      <c r="I18" s="17">
        <f t="shared" si="0"/>
        <v>59.505833905284831</v>
      </c>
      <c r="J18" s="18">
        <f t="shared" si="0"/>
        <v>60.945318623018032</v>
      </c>
    </row>
    <row r="19" spans="1:15" ht="22.5" customHeight="1" thickTop="1" thickBot="1" x14ac:dyDescent="0.2">
      <c r="A19" s="61" t="s">
        <v>20</v>
      </c>
      <c r="B19" s="64">
        <f t="shared" ref="B19:G19" si="5">SUM(B17:B18)</f>
        <v>15615</v>
      </c>
      <c r="C19" s="20">
        <f t="shared" si="5"/>
        <v>17107</v>
      </c>
      <c r="D19" s="20">
        <f t="shared" si="5"/>
        <v>32722</v>
      </c>
      <c r="E19" s="20">
        <f t="shared" si="5"/>
        <v>9372</v>
      </c>
      <c r="F19" s="20">
        <f t="shared" si="5"/>
        <v>9863</v>
      </c>
      <c r="G19" s="20">
        <f t="shared" si="5"/>
        <v>19235</v>
      </c>
      <c r="H19" s="21">
        <f t="shared" si="1"/>
        <v>60.019212295869359</v>
      </c>
      <c r="I19" s="21">
        <f t="shared" si="0"/>
        <v>57.654761208861871</v>
      </c>
      <c r="J19" s="22">
        <f t="shared" si="0"/>
        <v>58.783081718721355</v>
      </c>
    </row>
    <row r="20" spans="1:15" ht="22.5" customHeight="1" thickTop="1" x14ac:dyDescent="0.15">
      <c r="A20" s="62" t="s">
        <v>21</v>
      </c>
      <c r="B20" s="68">
        <v>7641</v>
      </c>
      <c r="C20" s="67">
        <v>8508</v>
      </c>
      <c r="D20" s="24">
        <f>SUM(B20:C20)</f>
        <v>16149</v>
      </c>
      <c r="E20" s="67">
        <v>4914</v>
      </c>
      <c r="F20" s="67">
        <v>5337</v>
      </c>
      <c r="G20" s="24">
        <f>SUM(E20:F20)</f>
        <v>10251</v>
      </c>
      <c r="H20" s="25">
        <f t="shared" si="1"/>
        <v>64.310954063604242</v>
      </c>
      <c r="I20" s="25">
        <f t="shared" si="0"/>
        <v>62.729196050775741</v>
      </c>
      <c r="J20" s="26">
        <f t="shared" si="0"/>
        <v>63.477614712985321</v>
      </c>
    </row>
    <row r="21" spans="1:15" ht="22.5" customHeight="1" thickBot="1" x14ac:dyDescent="0.2">
      <c r="A21" s="60" t="s">
        <v>22</v>
      </c>
      <c r="B21" s="68">
        <v>6320</v>
      </c>
      <c r="C21" s="67">
        <v>6581</v>
      </c>
      <c r="D21" s="34">
        <f>SUM(B21:C21)</f>
        <v>12901</v>
      </c>
      <c r="E21" s="67">
        <v>4241</v>
      </c>
      <c r="F21" s="67">
        <v>4363</v>
      </c>
      <c r="G21" s="34">
        <f>SUM(E21:F21)</f>
        <v>8604</v>
      </c>
      <c r="H21" s="17">
        <f t="shared" si="1"/>
        <v>67.104430379746844</v>
      </c>
      <c r="I21" s="17">
        <f t="shared" si="0"/>
        <v>66.296915362406921</v>
      </c>
      <c r="J21" s="18">
        <f t="shared" si="0"/>
        <v>66.692504457018828</v>
      </c>
    </row>
    <row r="22" spans="1:15" ht="22.5" customHeight="1" thickTop="1" thickBot="1" x14ac:dyDescent="0.2">
      <c r="A22" s="61" t="s">
        <v>23</v>
      </c>
      <c r="B22" s="64">
        <f t="shared" ref="B22:G22" si="6">SUM(B20:B21)</f>
        <v>13961</v>
      </c>
      <c r="C22" s="20">
        <f t="shared" si="6"/>
        <v>15089</v>
      </c>
      <c r="D22" s="20">
        <f t="shared" si="6"/>
        <v>29050</v>
      </c>
      <c r="E22" s="20">
        <f t="shared" si="6"/>
        <v>9155</v>
      </c>
      <c r="F22" s="20">
        <f t="shared" si="6"/>
        <v>9700</v>
      </c>
      <c r="G22" s="20">
        <f t="shared" si="6"/>
        <v>18855</v>
      </c>
      <c r="H22" s="36">
        <f t="shared" si="1"/>
        <v>65.575531838693507</v>
      </c>
      <c r="I22" s="36">
        <f t="shared" si="0"/>
        <v>64.285240903969779</v>
      </c>
      <c r="J22" s="37">
        <f t="shared" si="0"/>
        <v>64.905335628227192</v>
      </c>
    </row>
    <row r="23" spans="1:15" ht="22.5" customHeight="1" thickTop="1" x14ac:dyDescent="0.15">
      <c r="A23" s="62" t="s">
        <v>24</v>
      </c>
      <c r="B23" s="68">
        <v>4520</v>
      </c>
      <c r="C23" s="67">
        <v>4541</v>
      </c>
      <c r="D23" s="24">
        <f>SUM(B23:C23)</f>
        <v>9061</v>
      </c>
      <c r="E23" s="67">
        <v>3157</v>
      </c>
      <c r="F23" s="67">
        <v>3162</v>
      </c>
      <c r="G23" s="24">
        <f>SUM(E23:F23)</f>
        <v>6319</v>
      </c>
      <c r="H23" s="25">
        <f t="shared" si="1"/>
        <v>69.845132743362839</v>
      </c>
      <c r="I23" s="25">
        <f t="shared" si="1"/>
        <v>69.632239594802897</v>
      </c>
      <c r="J23" s="26">
        <f t="shared" si="1"/>
        <v>69.738439465842632</v>
      </c>
    </row>
    <row r="24" spans="1:15" ht="22.5" customHeight="1" thickBot="1" x14ac:dyDescent="0.2">
      <c r="A24" s="60" t="s">
        <v>25</v>
      </c>
      <c r="B24" s="68">
        <v>2977</v>
      </c>
      <c r="C24" s="67">
        <v>3025</v>
      </c>
      <c r="D24" s="34">
        <f>SUM(B24:C24)</f>
        <v>6002</v>
      </c>
      <c r="E24" s="67">
        <v>2208</v>
      </c>
      <c r="F24" s="67">
        <v>2149</v>
      </c>
      <c r="G24" s="34">
        <f>SUM(E24:F24)</f>
        <v>4357</v>
      </c>
      <c r="H24" s="17">
        <f t="shared" si="1"/>
        <v>74.168626133691646</v>
      </c>
      <c r="I24" s="17">
        <f t="shared" si="1"/>
        <v>71.04132231404958</v>
      </c>
      <c r="J24" s="18">
        <f t="shared" si="1"/>
        <v>72.592469176941023</v>
      </c>
    </row>
    <row r="25" spans="1:15" ht="22.5" customHeight="1" thickTop="1" thickBot="1" x14ac:dyDescent="0.2">
      <c r="A25" s="61" t="s">
        <v>26</v>
      </c>
      <c r="B25" s="64">
        <f t="shared" ref="B25:G25" si="7">SUM(B23:B24)</f>
        <v>7497</v>
      </c>
      <c r="C25" s="20">
        <f t="shared" si="7"/>
        <v>7566</v>
      </c>
      <c r="D25" s="20">
        <f t="shared" si="7"/>
        <v>15063</v>
      </c>
      <c r="E25" s="20">
        <f t="shared" si="7"/>
        <v>5365</v>
      </c>
      <c r="F25" s="20">
        <f t="shared" si="7"/>
        <v>5311</v>
      </c>
      <c r="G25" s="20">
        <f t="shared" si="7"/>
        <v>10676</v>
      </c>
      <c r="H25" s="36">
        <f t="shared" si="1"/>
        <v>71.561958116579959</v>
      </c>
      <c r="I25" s="36">
        <f t="shared" si="1"/>
        <v>70.195611948189267</v>
      </c>
      <c r="J25" s="37">
        <f t="shared" si="1"/>
        <v>70.875655579897767</v>
      </c>
    </row>
    <row r="26" spans="1:15" ht="22.5" customHeight="1" thickTop="1" thickBot="1" x14ac:dyDescent="0.2">
      <c r="A26" s="61" t="s">
        <v>27</v>
      </c>
      <c r="B26" s="39">
        <v>7976</v>
      </c>
      <c r="C26" s="40">
        <v>12111</v>
      </c>
      <c r="D26" s="40">
        <f>SUM(B26:C26)</f>
        <v>20087</v>
      </c>
      <c r="E26" s="40">
        <v>5538</v>
      </c>
      <c r="F26" s="40">
        <v>7383</v>
      </c>
      <c r="G26" s="40">
        <f>SUM(E26:F26)</f>
        <v>12921</v>
      </c>
      <c r="H26" s="36">
        <f t="shared" si="1"/>
        <v>69.433299899699094</v>
      </c>
      <c r="I26" s="36">
        <f t="shared" si="1"/>
        <v>60.961109734951705</v>
      </c>
      <c r="J26" s="37">
        <f t="shared" si="1"/>
        <v>64.325185443321558</v>
      </c>
    </row>
    <row r="27" spans="1:15" ht="22.5" customHeight="1" thickTop="1" thickBot="1" x14ac:dyDescent="0.2">
      <c r="A27" s="41" t="s">
        <v>28</v>
      </c>
      <c r="B27" s="42">
        <f>B9+B13+B16+B19+B22+B25+B26</f>
        <v>69035</v>
      </c>
      <c r="C27" s="43">
        <f t="shared" ref="C27:G27" si="8">C9+C13+C16+C19+C22+C25+C26</f>
        <v>77560</v>
      </c>
      <c r="D27" s="44">
        <f t="shared" si="8"/>
        <v>146595</v>
      </c>
      <c r="E27" s="43">
        <f t="shared" si="8"/>
        <v>40623</v>
      </c>
      <c r="F27" s="43">
        <f t="shared" si="8"/>
        <v>44321</v>
      </c>
      <c r="G27" s="43">
        <f t="shared" si="8"/>
        <v>84944</v>
      </c>
      <c r="H27" s="45">
        <f t="shared" si="1"/>
        <v>58.84406460491055</v>
      </c>
      <c r="I27" s="45">
        <f t="shared" si="1"/>
        <v>57.144146467251154</v>
      </c>
      <c r="J27" s="46">
        <f t="shared" si="1"/>
        <v>57.944677512875607</v>
      </c>
    </row>
    <row r="28" spans="1:15" ht="21" customHeight="1" thickBot="1" x14ac:dyDescent="0.2"/>
    <row r="29" spans="1:15" ht="21" customHeight="1" x14ac:dyDescent="0.15">
      <c r="L29" s="71" t="s">
        <v>0</v>
      </c>
      <c r="M29" s="69" t="s">
        <v>29</v>
      </c>
      <c r="N29" s="69"/>
      <c r="O29" s="70"/>
    </row>
    <row r="30" spans="1:15" ht="21" customHeight="1" thickBot="1" x14ac:dyDescent="0.2">
      <c r="L30" s="72"/>
      <c r="M30" s="4" t="s">
        <v>4</v>
      </c>
      <c r="N30" s="4" t="s">
        <v>5</v>
      </c>
      <c r="O30" s="7" t="s">
        <v>7</v>
      </c>
    </row>
    <row r="31" spans="1:15" ht="21" customHeight="1" x14ac:dyDescent="0.15">
      <c r="L31" s="14" t="s">
        <v>8</v>
      </c>
      <c r="M31" s="47">
        <f>H7</f>
        <v>51.79704016913319</v>
      </c>
      <c r="N31" s="47">
        <f t="shared" ref="M31:O32" si="9">I7</f>
        <v>54.374999999999993</v>
      </c>
      <c r="O31" s="48">
        <f t="shared" si="9"/>
        <v>53.095487932843653</v>
      </c>
    </row>
    <row r="32" spans="1:15" ht="21" customHeight="1" x14ac:dyDescent="0.15">
      <c r="L32" s="14" t="s">
        <v>9</v>
      </c>
      <c r="M32" s="47">
        <f t="shared" si="9"/>
        <v>44.201312910284464</v>
      </c>
      <c r="N32" s="47">
        <f t="shared" si="9"/>
        <v>44.269662921348313</v>
      </c>
      <c r="O32" s="48">
        <f t="shared" si="9"/>
        <v>44.235033259423503</v>
      </c>
    </row>
    <row r="33" spans="12:15" ht="21" customHeight="1" x14ac:dyDescent="0.15">
      <c r="L33" s="14" t="s">
        <v>11</v>
      </c>
      <c r="M33" s="47">
        <f t="shared" ref="M33:O35" si="10">H10</f>
        <v>43.191489361702132</v>
      </c>
      <c r="N33" s="47">
        <f t="shared" si="10"/>
        <v>42.437923250564339</v>
      </c>
      <c r="O33" s="48">
        <f t="shared" si="10"/>
        <v>42.825848849945238</v>
      </c>
    </row>
    <row r="34" spans="12:15" ht="21" customHeight="1" x14ac:dyDescent="0.15">
      <c r="L34" s="27" t="s">
        <v>12</v>
      </c>
      <c r="M34" s="49">
        <f t="shared" si="10"/>
        <v>37.543996871333597</v>
      </c>
      <c r="N34" s="49">
        <f t="shared" si="10"/>
        <v>39.309331373989714</v>
      </c>
      <c r="O34" s="50">
        <f t="shared" si="10"/>
        <v>38.454252699374877</v>
      </c>
    </row>
    <row r="35" spans="12:15" ht="21" customHeight="1" x14ac:dyDescent="0.15">
      <c r="L35" s="32" t="s">
        <v>13</v>
      </c>
      <c r="M35" s="51">
        <f t="shared" si="10"/>
        <v>39.758037785880013</v>
      </c>
      <c r="N35" s="51">
        <f t="shared" si="10"/>
        <v>42.430600387346672</v>
      </c>
      <c r="O35" s="52">
        <f t="shared" si="10"/>
        <v>41.112019623875717</v>
      </c>
    </row>
    <row r="36" spans="12:15" ht="21" customHeight="1" x14ac:dyDescent="0.15">
      <c r="L36" s="27" t="s">
        <v>15</v>
      </c>
      <c r="M36" s="49">
        <f t="shared" ref="M36:O37" si="11">H14</f>
        <v>49.312154304353996</v>
      </c>
      <c r="N36" s="49">
        <f t="shared" si="11"/>
        <v>48.657939970911016</v>
      </c>
      <c r="O36" s="50">
        <f t="shared" si="11"/>
        <v>48.973586971397296</v>
      </c>
    </row>
    <row r="37" spans="12:15" ht="21" customHeight="1" x14ac:dyDescent="0.15">
      <c r="L37" s="27" t="s">
        <v>16</v>
      </c>
      <c r="M37" s="49">
        <f t="shared" si="11"/>
        <v>53.384216589861758</v>
      </c>
      <c r="N37" s="49">
        <f t="shared" si="11"/>
        <v>51.53100280683848</v>
      </c>
      <c r="O37" s="50">
        <f t="shared" si="11"/>
        <v>52.401569476390208</v>
      </c>
    </row>
    <row r="38" spans="12:15" ht="21" customHeight="1" x14ac:dyDescent="0.15">
      <c r="L38" s="27" t="s">
        <v>18</v>
      </c>
      <c r="M38" s="49">
        <f t="shared" ref="M38:O39" si="12">H17</f>
        <v>57.464607464607468</v>
      </c>
      <c r="N38" s="49">
        <f t="shared" si="12"/>
        <v>55.720263000597726</v>
      </c>
      <c r="O38" s="50">
        <f t="shared" si="12"/>
        <v>56.560272699101333</v>
      </c>
    </row>
    <row r="39" spans="12:15" ht="21" customHeight="1" x14ac:dyDescent="0.15">
      <c r="L39" s="27" t="s">
        <v>19</v>
      </c>
      <c r="M39" s="49">
        <f t="shared" si="12"/>
        <v>62.549394518801783</v>
      </c>
      <c r="N39" s="49">
        <f t="shared" si="12"/>
        <v>59.505833905284831</v>
      </c>
      <c r="O39" s="50">
        <f t="shared" si="12"/>
        <v>60.945318623018032</v>
      </c>
    </row>
    <row r="40" spans="12:15" ht="21" customHeight="1" x14ac:dyDescent="0.15">
      <c r="L40" s="27" t="s">
        <v>21</v>
      </c>
      <c r="M40" s="49">
        <f t="shared" ref="M40:O41" si="13">H20</f>
        <v>64.310954063604242</v>
      </c>
      <c r="N40" s="49">
        <f t="shared" si="13"/>
        <v>62.729196050775741</v>
      </c>
      <c r="O40" s="50">
        <f t="shared" si="13"/>
        <v>63.477614712985321</v>
      </c>
    </row>
    <row r="41" spans="12:15" ht="21" customHeight="1" x14ac:dyDescent="0.15">
      <c r="L41" s="27" t="s">
        <v>22</v>
      </c>
      <c r="M41" s="49">
        <f t="shared" si="13"/>
        <v>67.104430379746844</v>
      </c>
      <c r="N41" s="49">
        <f t="shared" si="13"/>
        <v>66.296915362406921</v>
      </c>
      <c r="O41" s="50">
        <f t="shared" si="13"/>
        <v>66.692504457018828</v>
      </c>
    </row>
    <row r="42" spans="12:15" ht="21" customHeight="1" x14ac:dyDescent="0.15">
      <c r="L42" s="27" t="s">
        <v>24</v>
      </c>
      <c r="M42" s="49">
        <f t="shared" ref="M42:O43" si="14">H23</f>
        <v>69.845132743362839</v>
      </c>
      <c r="N42" s="49">
        <f t="shared" si="14"/>
        <v>69.632239594802897</v>
      </c>
      <c r="O42" s="50">
        <f t="shared" si="14"/>
        <v>69.738439465842632</v>
      </c>
    </row>
    <row r="43" spans="12:15" ht="21" customHeight="1" thickBot="1" x14ac:dyDescent="0.2">
      <c r="L43" s="32" t="s">
        <v>25</v>
      </c>
      <c r="M43" s="51">
        <f t="shared" si="14"/>
        <v>74.168626133691646</v>
      </c>
      <c r="N43" s="51">
        <f t="shared" si="14"/>
        <v>71.04132231404958</v>
      </c>
      <c r="O43" s="52">
        <f t="shared" si="14"/>
        <v>72.592469176941023</v>
      </c>
    </row>
    <row r="44" spans="12:15" ht="21" customHeight="1" thickTop="1" thickBot="1" x14ac:dyDescent="0.2">
      <c r="L44" s="38" t="s">
        <v>27</v>
      </c>
      <c r="M44" s="53">
        <f t="shared" ref="M44:O45" si="15">H26</f>
        <v>69.433299899699094</v>
      </c>
      <c r="N44" s="53">
        <f t="shared" si="15"/>
        <v>60.961109734951705</v>
      </c>
      <c r="O44" s="54">
        <f t="shared" si="15"/>
        <v>64.325185443321558</v>
      </c>
    </row>
    <row r="45" spans="12:15" ht="21" customHeight="1" thickTop="1" thickBot="1" x14ac:dyDescent="0.2">
      <c r="L45" s="41" t="s">
        <v>7</v>
      </c>
      <c r="M45" s="55">
        <f t="shared" si="15"/>
        <v>58.84406460491055</v>
      </c>
      <c r="N45" s="56">
        <f t="shared" si="15"/>
        <v>57.144146467251154</v>
      </c>
      <c r="O45" s="57">
        <f t="shared" si="15"/>
        <v>57.944677512875607</v>
      </c>
    </row>
  </sheetData>
  <mergeCells count="6">
    <mergeCell ref="M29:O29"/>
    <mergeCell ref="A5:A6"/>
    <mergeCell ref="B5:D5"/>
    <mergeCell ref="E5:G5"/>
    <mergeCell ref="H5:J5"/>
    <mergeCell ref="L29:L30"/>
  </mergeCells>
  <phoneticPr fontId="2"/>
  <pageMargins left="0.78740157480314965" right="0.78740157480314965" top="0.78740157480314965" bottom="0.71" header="0.51181102362204722" footer="0.51181102362204722"/>
  <pageSetup paperSize="9" fitToHeight="0" orientation="portrait" horizontalDpi="300" verticalDpi="300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年代別投票状況</vt:lpstr>
      <vt:lpstr>年代別投票状況!Print_Area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-</cp:lastModifiedBy>
  <cp:lastPrinted>2024-12-03T06:33:57Z</cp:lastPrinted>
  <dcterms:created xsi:type="dcterms:W3CDTF">2019-10-01T02:44:43Z</dcterms:created>
  <dcterms:modified xsi:type="dcterms:W3CDTF">2025-10-14T06:55:52Z</dcterms:modified>
</cp:coreProperties>
</file>