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fssv02\区民部$\区民生活課\住基統計\★ｴｸｾﾙ統計\ホームページ用\区町丁等\2025年\"/>
    </mc:Choice>
  </mc:AlternateContent>
  <xr:revisionPtr revIDLastSave="0" documentId="13_ncr:1_{DCF960B7-842C-46B9-86D6-B40B8AAFEFE4}" xr6:coauthVersionLast="47" xr6:coauthVersionMax="47" xr10:uidLastSave="{00000000-0000-0000-0000-000000000000}"/>
  <bookViews>
    <workbookView xWindow="-120" yWindow="-120" windowWidth="19440" windowHeight="10320" xr2:uid="{6C351046-8B53-4E17-A586-D4BADFC573D9}"/>
  </bookViews>
  <sheets>
    <sheet name="10月" sheetId="1" r:id="rId1"/>
  </sheets>
  <definedNames>
    <definedName name="_xlnm._FilterDatabase" localSheetId="0" hidden="1">'10月'!$A$1:$R$71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1" i="1" l="1"/>
  <c r="K71" i="1"/>
  <c r="J71" i="1" s="1"/>
  <c r="AA27" i="1" s="1"/>
  <c r="I71" i="1"/>
  <c r="Z27" i="1" s="1"/>
  <c r="J70" i="1"/>
  <c r="L69" i="1"/>
  <c r="K69" i="1"/>
  <c r="J69" i="1"/>
  <c r="I69" i="1"/>
  <c r="J68" i="1"/>
  <c r="J67" i="1"/>
  <c r="J66" i="1"/>
  <c r="L65" i="1"/>
  <c r="K65" i="1"/>
  <c r="J65" i="1" s="1"/>
  <c r="I65" i="1"/>
  <c r="Z25" i="1" s="1"/>
  <c r="J64" i="1"/>
  <c r="J63" i="1"/>
  <c r="J62" i="1"/>
  <c r="L61" i="1"/>
  <c r="AC24" i="1" s="1"/>
  <c r="K61" i="1"/>
  <c r="J61" i="1"/>
  <c r="AA24" i="1" s="1"/>
  <c r="I61" i="1"/>
  <c r="J60" i="1"/>
  <c r="L59" i="1"/>
  <c r="K59" i="1"/>
  <c r="J59" i="1" s="1"/>
  <c r="AA23" i="1" s="1"/>
  <c r="I59" i="1"/>
  <c r="J58" i="1"/>
  <c r="L57" i="1"/>
  <c r="K57" i="1"/>
  <c r="J57" i="1"/>
  <c r="I57" i="1"/>
  <c r="J56" i="1"/>
  <c r="J55" i="1"/>
  <c r="J54" i="1"/>
  <c r="L53" i="1"/>
  <c r="K53" i="1"/>
  <c r="J53" i="1" s="1"/>
  <c r="I53" i="1"/>
  <c r="Z21" i="1" s="1"/>
  <c r="J52" i="1"/>
  <c r="L51" i="1"/>
  <c r="K51" i="1"/>
  <c r="J51" i="1"/>
  <c r="I51" i="1"/>
  <c r="F51" i="1"/>
  <c r="E51" i="1"/>
  <c r="D51" i="1"/>
  <c r="C51" i="1"/>
  <c r="J50" i="1"/>
  <c r="D50" i="1"/>
  <c r="J49" i="1"/>
  <c r="D49" i="1"/>
  <c r="J48" i="1"/>
  <c r="F48" i="1"/>
  <c r="E48" i="1"/>
  <c r="D48" i="1" s="1"/>
  <c r="V15" i="1" s="1"/>
  <c r="C48" i="1"/>
  <c r="L47" i="1"/>
  <c r="K47" i="1"/>
  <c r="J47" i="1" s="1"/>
  <c r="AA19" i="1" s="1"/>
  <c r="I47" i="1"/>
  <c r="D47" i="1"/>
  <c r="J46" i="1"/>
  <c r="D46" i="1"/>
  <c r="L45" i="1"/>
  <c r="K45" i="1"/>
  <c r="J45" i="1"/>
  <c r="I45" i="1"/>
  <c r="D45" i="1"/>
  <c r="J44" i="1"/>
  <c r="D44" i="1"/>
  <c r="J43" i="1"/>
  <c r="F43" i="1"/>
  <c r="X14" i="1" s="1"/>
  <c r="E43" i="1"/>
  <c r="D43" i="1"/>
  <c r="V14" i="1" s="1"/>
  <c r="C43" i="1"/>
  <c r="L42" i="1"/>
  <c r="AC17" i="1" s="1"/>
  <c r="K42" i="1"/>
  <c r="J42" i="1"/>
  <c r="AA17" i="1" s="1"/>
  <c r="I42" i="1"/>
  <c r="D42" i="1"/>
  <c r="J41" i="1"/>
  <c r="F41" i="1"/>
  <c r="X13" i="1" s="1"/>
  <c r="E41" i="1"/>
  <c r="D41" i="1"/>
  <c r="V13" i="1" s="1"/>
  <c r="C41" i="1"/>
  <c r="L40" i="1"/>
  <c r="K40" i="1"/>
  <c r="J40" i="1"/>
  <c r="I40" i="1"/>
  <c r="D40" i="1"/>
  <c r="J39" i="1"/>
  <c r="D39" i="1"/>
  <c r="J38" i="1"/>
  <c r="D38" i="1"/>
  <c r="L37" i="1"/>
  <c r="K37" i="1"/>
  <c r="J37" i="1" s="1"/>
  <c r="AA15" i="1" s="1"/>
  <c r="I37" i="1"/>
  <c r="D37" i="1"/>
  <c r="J36" i="1"/>
  <c r="D36" i="1"/>
  <c r="L35" i="1"/>
  <c r="AC14" i="1" s="1"/>
  <c r="K35" i="1"/>
  <c r="J35" i="1"/>
  <c r="AA14" i="1" s="1"/>
  <c r="I35" i="1"/>
  <c r="D35" i="1"/>
  <c r="J34" i="1"/>
  <c r="D34" i="1"/>
  <c r="J33" i="1"/>
  <c r="F33" i="1"/>
  <c r="E33" i="1"/>
  <c r="D33" i="1"/>
  <c r="C33" i="1"/>
  <c r="J32" i="1"/>
  <c r="D32" i="1"/>
  <c r="L31" i="1"/>
  <c r="AC13" i="1" s="1"/>
  <c r="K31" i="1"/>
  <c r="J31" i="1"/>
  <c r="AA13" i="1" s="1"/>
  <c r="I31" i="1"/>
  <c r="F31" i="1"/>
  <c r="X11" i="1" s="1"/>
  <c r="E31" i="1"/>
  <c r="D31" i="1"/>
  <c r="V11" i="1" s="1"/>
  <c r="C31" i="1"/>
  <c r="J30" i="1"/>
  <c r="D30" i="1"/>
  <c r="R29" i="1"/>
  <c r="AH10" i="1" s="1"/>
  <c r="Q29" i="1"/>
  <c r="P29" i="1"/>
  <c r="AF10" i="1" s="1"/>
  <c r="O29" i="1"/>
  <c r="L29" i="1"/>
  <c r="K29" i="1"/>
  <c r="J29" i="1"/>
  <c r="I29" i="1"/>
  <c r="D29" i="1"/>
  <c r="P28" i="1"/>
  <c r="J28" i="1"/>
  <c r="D28" i="1"/>
  <c r="AC27" i="1"/>
  <c r="P27" i="1"/>
  <c r="J27" i="1"/>
  <c r="F27" i="1"/>
  <c r="X10" i="1" s="1"/>
  <c r="E27" i="1"/>
  <c r="D27" i="1"/>
  <c r="V10" i="1" s="1"/>
  <c r="C27" i="1"/>
  <c r="AC26" i="1"/>
  <c r="AB26" i="1"/>
  <c r="AA26" i="1"/>
  <c r="Z26" i="1"/>
  <c r="P26" i="1"/>
  <c r="L26" i="1"/>
  <c r="K26" i="1"/>
  <c r="J26" i="1" s="1"/>
  <c r="AA11" i="1" s="1"/>
  <c r="I26" i="1"/>
  <c r="D26" i="1"/>
  <c r="AC25" i="1"/>
  <c r="AA25" i="1"/>
  <c r="P25" i="1"/>
  <c r="J25" i="1"/>
  <c r="D25" i="1"/>
  <c r="AB24" i="1"/>
  <c r="Z24" i="1"/>
  <c r="P24" i="1"/>
  <c r="L24" i="1"/>
  <c r="AC10" i="1" s="1"/>
  <c r="K24" i="1"/>
  <c r="J24" i="1"/>
  <c r="AA10" i="1" s="1"/>
  <c r="I24" i="1"/>
  <c r="D24" i="1"/>
  <c r="AC23" i="1"/>
  <c r="AB23" i="1"/>
  <c r="Z23" i="1"/>
  <c r="R23" i="1"/>
  <c r="Q23" i="1"/>
  <c r="P23" i="1" s="1"/>
  <c r="AF9" i="1" s="1"/>
  <c r="O23" i="1"/>
  <c r="J23" i="1"/>
  <c r="F23" i="1"/>
  <c r="X9" i="1" s="1"/>
  <c r="E23" i="1"/>
  <c r="D23" i="1"/>
  <c r="V9" i="1" s="1"/>
  <c r="C23" i="1"/>
  <c r="AC22" i="1"/>
  <c r="AB22" i="1"/>
  <c r="AA22" i="1"/>
  <c r="Z22" i="1"/>
  <c r="P22" i="1"/>
  <c r="L22" i="1"/>
  <c r="K22" i="1"/>
  <c r="J22" i="1" s="1"/>
  <c r="AA9" i="1" s="1"/>
  <c r="I22" i="1"/>
  <c r="D22" i="1"/>
  <c r="AC21" i="1"/>
  <c r="AA21" i="1"/>
  <c r="R21" i="1"/>
  <c r="Q21" i="1"/>
  <c r="P21" i="1"/>
  <c r="AF8" i="1" s="1"/>
  <c r="O21" i="1"/>
  <c r="J21" i="1"/>
  <c r="D21" i="1"/>
  <c r="AC20" i="1"/>
  <c r="AB20" i="1"/>
  <c r="AA20" i="1"/>
  <c r="Z20" i="1"/>
  <c r="P20" i="1"/>
  <c r="L20" i="1"/>
  <c r="K20" i="1"/>
  <c r="I20" i="1"/>
  <c r="F20" i="1"/>
  <c r="E20" i="1"/>
  <c r="D20" i="1" s="1"/>
  <c r="V8" i="1" s="1"/>
  <c r="C20" i="1"/>
  <c r="U8" i="1" s="1"/>
  <c r="AC19" i="1"/>
  <c r="AB19" i="1"/>
  <c r="Z19" i="1"/>
  <c r="P19" i="1"/>
  <c r="J19" i="1"/>
  <c r="D19" i="1"/>
  <c r="AC18" i="1"/>
  <c r="AB18" i="1"/>
  <c r="AA18" i="1"/>
  <c r="Z18" i="1"/>
  <c r="P18" i="1"/>
  <c r="J18" i="1"/>
  <c r="D18" i="1"/>
  <c r="AB17" i="1"/>
  <c r="Z17" i="1"/>
  <c r="P17" i="1"/>
  <c r="J17" i="1"/>
  <c r="D17" i="1"/>
  <c r="AC16" i="1"/>
  <c r="AB16" i="1"/>
  <c r="AA16" i="1"/>
  <c r="Z16" i="1"/>
  <c r="X16" i="1"/>
  <c r="W16" i="1"/>
  <c r="V16" i="1"/>
  <c r="U16" i="1"/>
  <c r="P16" i="1"/>
  <c r="J16" i="1"/>
  <c r="D16" i="1"/>
  <c r="AC15" i="1"/>
  <c r="AB15" i="1"/>
  <c r="Z15" i="1"/>
  <c r="X15" i="1"/>
  <c r="W15" i="1"/>
  <c r="U15" i="1"/>
  <c r="P15" i="1"/>
  <c r="L15" i="1"/>
  <c r="K15" i="1"/>
  <c r="J15" i="1"/>
  <c r="I15" i="1"/>
  <c r="D15" i="1"/>
  <c r="AB14" i="1"/>
  <c r="Z14" i="1"/>
  <c r="W14" i="1"/>
  <c r="U14" i="1"/>
  <c r="R14" i="1"/>
  <c r="Q14" i="1"/>
  <c r="O14" i="1"/>
  <c r="AE7" i="1" s="1"/>
  <c r="J14" i="1"/>
  <c r="D14" i="1"/>
  <c r="AB13" i="1"/>
  <c r="Z13" i="1"/>
  <c r="W13" i="1"/>
  <c r="U13" i="1"/>
  <c r="P13" i="1"/>
  <c r="J13" i="1"/>
  <c r="D13" i="1"/>
  <c r="AC12" i="1"/>
  <c r="AB12" i="1"/>
  <c r="AA12" i="1"/>
  <c r="Z12" i="1"/>
  <c r="X12" i="1"/>
  <c r="W12" i="1"/>
  <c r="V12" i="1"/>
  <c r="U12" i="1"/>
  <c r="P12" i="1"/>
  <c r="J12" i="1"/>
  <c r="D12" i="1"/>
  <c r="AC11" i="1"/>
  <c r="AB11" i="1"/>
  <c r="Z11" i="1"/>
  <c r="W11" i="1"/>
  <c r="U11" i="1"/>
  <c r="P11" i="1"/>
  <c r="J11" i="1"/>
  <c r="F11" i="1"/>
  <c r="E11" i="1"/>
  <c r="C11" i="1"/>
  <c r="AG10" i="1"/>
  <c r="AE10" i="1"/>
  <c r="AB10" i="1"/>
  <c r="Z10" i="1"/>
  <c r="W10" i="1"/>
  <c r="U10" i="1"/>
  <c r="P10" i="1"/>
  <c r="L10" i="1"/>
  <c r="L73" i="1" s="1"/>
  <c r="K10" i="1"/>
  <c r="J10" i="1"/>
  <c r="AA6" i="1" s="1"/>
  <c r="I10" i="1"/>
  <c r="D10" i="1"/>
  <c r="AH9" i="1"/>
  <c r="AG9" i="1"/>
  <c r="AE9" i="1"/>
  <c r="AC9" i="1"/>
  <c r="AB9" i="1"/>
  <c r="Z9" i="1"/>
  <c r="W9" i="1"/>
  <c r="U9" i="1"/>
  <c r="R9" i="1"/>
  <c r="Q9" i="1"/>
  <c r="O9" i="1"/>
  <c r="J9" i="1"/>
  <c r="D9" i="1"/>
  <c r="AG8" i="1"/>
  <c r="AE8" i="1"/>
  <c r="AC8" i="1"/>
  <c r="Z8" i="1"/>
  <c r="Z28" i="1" s="1"/>
  <c r="X8" i="1"/>
  <c r="W8" i="1"/>
  <c r="P8" i="1"/>
  <c r="J8" i="1"/>
  <c r="D8" i="1"/>
  <c r="AH7" i="1"/>
  <c r="AC7" i="1"/>
  <c r="AB7" i="1"/>
  <c r="AA7" i="1"/>
  <c r="Z7" i="1"/>
  <c r="X7" i="1"/>
  <c r="P7" i="1"/>
  <c r="J7" i="1"/>
  <c r="F7" i="1"/>
  <c r="E7" i="1"/>
  <c r="D7" i="1"/>
  <c r="C7" i="1"/>
  <c r="AH6" i="1"/>
  <c r="AB6" i="1"/>
  <c r="Z6" i="1"/>
  <c r="X6" i="1"/>
  <c r="W6" i="1"/>
  <c r="V6" i="1"/>
  <c r="U6" i="1"/>
  <c r="P6" i="1"/>
  <c r="J6" i="1"/>
  <c r="D6" i="1"/>
  <c r="E2" i="1"/>
  <c r="Q31" i="1" l="1"/>
  <c r="P9" i="1"/>
  <c r="AF6" i="1" s="1"/>
  <c r="AF11" i="1" s="1"/>
  <c r="AG6" i="1"/>
  <c r="U7" i="1"/>
  <c r="U17" i="1" s="1"/>
  <c r="AE13" i="1" s="1"/>
  <c r="C53" i="1"/>
  <c r="J20" i="1"/>
  <c r="AA8" i="1" s="1"/>
  <c r="AA28" i="1" s="1"/>
  <c r="K73" i="1"/>
  <c r="J73" i="1" s="1"/>
  <c r="AH8" i="1"/>
  <c r="AH11" i="1" s="1"/>
  <c r="R31" i="1"/>
  <c r="X17" i="1"/>
  <c r="AC6" i="1"/>
  <c r="AC28" i="1" s="1"/>
  <c r="F53" i="1"/>
  <c r="R34" i="1" s="1"/>
  <c r="AB8" i="1"/>
  <c r="O31" i="1"/>
  <c r="AE6" i="1"/>
  <c r="AE11" i="1" s="1"/>
  <c r="D11" i="1"/>
  <c r="V7" i="1" s="1"/>
  <c r="V17" i="1" s="1"/>
  <c r="AF13" i="1" s="1"/>
  <c r="W7" i="1"/>
  <c r="W17" i="1" s="1"/>
  <c r="E53" i="1"/>
  <c r="P14" i="1"/>
  <c r="AF7" i="1" s="1"/>
  <c r="AG7" i="1"/>
  <c r="I73" i="1"/>
  <c r="AB21" i="1"/>
  <c r="AB25" i="1"/>
  <c r="AB27" i="1"/>
  <c r="D53" i="1" l="1"/>
  <c r="Q34" i="1"/>
  <c r="P34" i="1" s="1"/>
  <c r="AB28" i="1"/>
  <c r="AH13" i="1"/>
  <c r="O34" i="1"/>
  <c r="AG11" i="1"/>
  <c r="AG13" i="1" s="1"/>
  <c r="P31" i="1"/>
</calcChain>
</file>

<file path=xl/sharedStrings.xml><?xml version="1.0" encoding="utf-8"?>
<sst xmlns="http://schemas.openxmlformats.org/spreadsheetml/2006/main" count="162" uniqueCount="63">
  <si>
    <t>　</t>
  </si>
  <si>
    <t>町丁別集計</t>
  </si>
  <si>
    <t>年月表示</t>
  </si>
  <si>
    <t>　　</t>
  </si>
  <si>
    <t>地域</t>
  </si>
  <si>
    <t>人　　　　　口</t>
  </si>
  <si>
    <t>京橋地域</t>
  </si>
  <si>
    <t>日本橋地域</t>
  </si>
  <si>
    <t>月島地域</t>
  </si>
  <si>
    <t>（町丁名）</t>
  </si>
  <si>
    <t>世帯数</t>
  </si>
  <si>
    <t>総数</t>
  </si>
  <si>
    <t>男</t>
  </si>
  <si>
    <t>女</t>
  </si>
  <si>
    <t>八重洲</t>
  </si>
  <si>
    <t>日本橋本石町</t>
  </si>
  <si>
    <t>佃</t>
  </si>
  <si>
    <t>八重洲２</t>
  </si>
  <si>
    <t>計</t>
  </si>
  <si>
    <t>京橋</t>
  </si>
  <si>
    <t>日本橋室町</t>
  </si>
  <si>
    <t>月島</t>
  </si>
  <si>
    <t>銀座</t>
  </si>
  <si>
    <t>日本橋本町</t>
  </si>
  <si>
    <t>勝どき</t>
  </si>
  <si>
    <t>新富</t>
  </si>
  <si>
    <t>日本橋小舟町</t>
  </si>
  <si>
    <t>豊海町</t>
  </si>
  <si>
    <t>入船</t>
  </si>
  <si>
    <t>日本橋小伝馬町</t>
  </si>
  <si>
    <t>晴海</t>
  </si>
  <si>
    <t>湊</t>
  </si>
  <si>
    <t>日本橋大伝馬町</t>
  </si>
  <si>
    <t>月島地域計</t>
  </si>
  <si>
    <t>明石町</t>
  </si>
  <si>
    <t>日本橋堀留町</t>
    <rPh sb="3" eb="4">
      <t>ホリ</t>
    </rPh>
    <phoneticPr fontId="6"/>
  </si>
  <si>
    <t>築地</t>
  </si>
  <si>
    <t>日本橋富沢町</t>
  </si>
  <si>
    <t>区全体</t>
  </si>
  <si>
    <t>浜離宮庭園</t>
  </si>
  <si>
    <t>日本橋人形町</t>
  </si>
  <si>
    <t>八丁堀</t>
  </si>
  <si>
    <t>日本橋小網町</t>
  </si>
  <si>
    <t>新川</t>
  </si>
  <si>
    <t>日本橋蛎殻町</t>
  </si>
  <si>
    <t>京橋地域計</t>
  </si>
  <si>
    <t>日本橋箱崎町</t>
  </si>
  <si>
    <t>日本橋馬喰町</t>
  </si>
  <si>
    <t>日本橋横山町</t>
  </si>
  <si>
    <t>東日本橋</t>
  </si>
  <si>
    <t>日本橋久松町</t>
  </si>
  <si>
    <t>日本橋浜町</t>
  </si>
  <si>
    <t>日本橋中洲</t>
  </si>
  <si>
    <t>八重洲１</t>
  </si>
  <si>
    <t>日本橋</t>
  </si>
  <si>
    <t>日本橋茅場町</t>
  </si>
  <si>
    <t>日本橋堀留町</t>
  </si>
  <si>
    <t>日本橋兜町</t>
  </si>
  <si>
    <t>日本橋地域計</t>
  </si>
  <si>
    <t>月島地域計</t>
    <rPh sb="0" eb="2">
      <t>ツキシマ</t>
    </rPh>
    <rPh sb="2" eb="4">
      <t>チイキ</t>
    </rPh>
    <rPh sb="4" eb="5">
      <t>ケイ</t>
    </rPh>
    <phoneticPr fontId="6"/>
  </si>
  <si>
    <t>中央区　計</t>
    <rPh sb="0" eb="3">
      <t>チュウオウク</t>
    </rPh>
    <rPh sb="4" eb="5">
      <t>ケイ</t>
    </rPh>
    <phoneticPr fontId="6"/>
  </si>
  <si>
    <t>京橋地域計</t>
    <rPh sb="0" eb="2">
      <t>キョウバシ</t>
    </rPh>
    <rPh sb="2" eb="4">
      <t>チイキ</t>
    </rPh>
    <rPh sb="4" eb="5">
      <t>ケイ</t>
    </rPh>
    <phoneticPr fontId="6"/>
  </si>
  <si>
    <t>日本橋地域計</t>
    <rPh sb="0" eb="3">
      <t>ニホンバシ</t>
    </rPh>
    <rPh sb="3" eb="5">
      <t>チイキ</t>
    </rPh>
    <rPh sb="5" eb="6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</si>
</sst>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現&quot;&quot;在&quot;"/>
  </numFmts>
  <fonts count="7" x14ac:knownFonts="1"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Continuous"/>
    </xf>
    <xf numFmtId="0" fontId="4" fillId="0" borderId="0" xfId="1" applyFont="1"/>
    <xf numFmtId="0" fontId="2" fillId="0" borderId="1" xfId="1" applyFont="1" applyBorder="1" applyAlignment="1">
      <alignment horizontal="centerContinuous"/>
    </xf>
    <xf numFmtId="0" fontId="1" fillId="0" borderId="2" xfId="1" applyBorder="1" applyAlignment="1">
      <alignment horizontal="centerContinuous"/>
    </xf>
    <xf numFmtId="57" fontId="2" fillId="2" borderId="3" xfId="1" applyNumberFormat="1" applyFont="1" applyFill="1" applyBorder="1" applyAlignment="1">
      <alignment horizontal="center"/>
    </xf>
    <xf numFmtId="0" fontId="1" fillId="0" borderId="0" xfId="1"/>
    <xf numFmtId="0" fontId="5" fillId="0" borderId="0" xfId="1" applyFont="1"/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 applyAlignment="1">
      <alignment horizontal="centerContinuous"/>
    </xf>
    <xf numFmtId="0" fontId="2" fillId="0" borderId="2" xfId="1" applyFont="1" applyBorder="1" applyAlignment="1">
      <alignment horizontal="centerContinuous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Continuous"/>
    </xf>
    <xf numFmtId="0" fontId="2" fillId="0" borderId="4" xfId="1" applyFont="1" applyBorder="1"/>
    <xf numFmtId="0" fontId="2" fillId="0" borderId="5" xfId="1" applyFont="1" applyBorder="1"/>
    <xf numFmtId="3" fontId="2" fillId="2" borderId="6" xfId="1" applyNumberFormat="1" applyFont="1" applyFill="1" applyBorder="1"/>
    <xf numFmtId="3" fontId="2" fillId="2" borderId="0" xfId="1" applyNumberFormat="1" applyFont="1" applyFill="1"/>
    <xf numFmtId="3" fontId="2" fillId="0" borderId="6" xfId="1" applyNumberFormat="1" applyFont="1" applyBorder="1"/>
    <xf numFmtId="0" fontId="2" fillId="0" borderId="8" xfId="1" applyFont="1" applyBorder="1"/>
    <xf numFmtId="0" fontId="2" fillId="0" borderId="9" xfId="1" applyFont="1" applyBorder="1"/>
    <xf numFmtId="3" fontId="2" fillId="3" borderId="10" xfId="1" applyNumberFormat="1" applyFont="1" applyFill="1" applyBorder="1"/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right"/>
    </xf>
    <xf numFmtId="3" fontId="2" fillId="2" borderId="13" xfId="1" applyNumberFormat="1" applyFont="1" applyFill="1" applyBorder="1"/>
    <xf numFmtId="0" fontId="2" fillId="0" borderId="11" xfId="1" applyFont="1" applyBorder="1"/>
    <xf numFmtId="0" fontId="2" fillId="0" borderId="12" xfId="1" applyFont="1" applyBorder="1"/>
    <xf numFmtId="3" fontId="2" fillId="0" borderId="3" xfId="1" applyNumberFormat="1" applyFont="1" applyBorder="1"/>
    <xf numFmtId="3" fontId="2" fillId="2" borderId="14" xfId="1" applyNumberFormat="1" applyFont="1" applyFill="1" applyBorder="1"/>
    <xf numFmtId="3" fontId="2" fillId="3" borderId="15" xfId="1" applyNumberFormat="1" applyFont="1" applyFill="1" applyBorder="1"/>
    <xf numFmtId="0" fontId="2" fillId="0" borderId="14" xfId="1" applyFont="1" applyBorder="1"/>
    <xf numFmtId="3" fontId="2" fillId="2" borderId="5" xfId="1" applyNumberFormat="1" applyFont="1" applyFill="1" applyBorder="1"/>
    <xf numFmtId="3" fontId="2" fillId="2" borderId="12" xfId="1" applyNumberFormat="1" applyFont="1" applyFill="1" applyBorder="1"/>
    <xf numFmtId="0" fontId="2" fillId="0" borderId="3" xfId="1" applyFont="1" applyBorder="1"/>
    <xf numFmtId="0" fontId="2" fillId="0" borderId="15" xfId="1" applyFont="1" applyBorder="1"/>
    <xf numFmtId="0" fontId="2" fillId="0" borderId="10" xfId="1" applyFont="1" applyBorder="1"/>
    <xf numFmtId="0" fontId="2" fillId="0" borderId="1" xfId="1" applyFont="1" applyBorder="1"/>
    <xf numFmtId="3" fontId="2" fillId="3" borderId="9" xfId="1" applyNumberFormat="1" applyFont="1" applyFill="1" applyBorder="1"/>
    <xf numFmtId="3" fontId="2" fillId="0" borderId="13" xfId="1" applyNumberFormat="1" applyFont="1" applyBorder="1"/>
    <xf numFmtId="0" fontId="0" fillId="0" borderId="1" xfId="0" applyBorder="1"/>
    <xf numFmtId="0" fontId="0" fillId="0" borderId="2" xfId="0" applyBorder="1"/>
    <xf numFmtId="3" fontId="0" fillId="0" borderId="3" xfId="0" applyNumberForma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3" fontId="2" fillId="0" borderId="3" xfId="0" applyNumberFormat="1" applyFont="1" applyBorder="1"/>
    <xf numFmtId="176" fontId="2" fillId="2" borderId="1" xfId="1" applyNumberFormat="1" applyFont="1" applyFill="1" applyBorder="1" applyAlignment="1">
      <alignment shrinkToFit="1"/>
    </xf>
    <xf numFmtId="176" fontId="0" fillId="0" borderId="2" xfId="0" applyNumberFormat="1" applyBorder="1" applyAlignment="1">
      <alignment shrinkToFit="1"/>
    </xf>
  </cellXfs>
  <cellStyles count="2">
    <cellStyle name="標準" xfId="0" builtinId="0"/>
    <cellStyle name="標準 2" xfId="1" xr:uid="{0E9E3170-7631-47A2-BCF5-BD30BFDEDE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12AC0-F57D-4790-9BF3-0B7B8F70FA38}">
  <sheetPr codeName="Sheet10"/>
  <dimension ref="A1:AH74"/>
  <sheetViews>
    <sheetView tabSelected="1" workbookViewId="0"/>
  </sheetViews>
  <sheetFormatPr defaultRowHeight="13.5" x14ac:dyDescent="0.15"/>
  <cols>
    <col min="1" max="1" width="11.5" style="1" customWidth="1"/>
    <col min="2" max="2" width="2.125" style="1" customWidth="1"/>
    <col min="3" max="3" width="8.625" style="1" customWidth="1"/>
    <col min="4" max="6" width="9.625" style="1" customWidth="1"/>
    <col min="7" max="7" width="11.5" style="1" customWidth="1"/>
    <col min="8" max="8" width="2.125" style="1" customWidth="1"/>
    <col min="9" max="9" width="8.625" style="1" customWidth="1"/>
    <col min="10" max="12" width="9.625" style="1" customWidth="1"/>
    <col min="13" max="13" width="11.5" style="1" customWidth="1"/>
    <col min="14" max="14" width="2.125" style="1" customWidth="1"/>
    <col min="15" max="15" width="8.625" style="1" customWidth="1"/>
    <col min="16" max="18" width="9.625" style="1" customWidth="1"/>
    <col min="19" max="19" width="9" style="1"/>
    <col min="20" max="20" width="14.125" style="1" customWidth="1"/>
    <col min="21" max="24" width="9" style="1"/>
    <col min="25" max="25" width="14.125" style="1" customWidth="1"/>
    <col min="26" max="29" width="9" style="1"/>
    <col min="30" max="30" width="14.125" style="1" customWidth="1"/>
    <col min="31" max="31" width="9" style="1"/>
    <col min="32" max="32" width="8.625" style="1" bestFit="1" customWidth="1"/>
    <col min="33" max="256" width="9" style="1"/>
    <col min="257" max="257" width="11.5" style="1" customWidth="1"/>
    <col min="258" max="258" width="2.125" style="1" customWidth="1"/>
    <col min="259" max="259" width="8.625" style="1" customWidth="1"/>
    <col min="260" max="262" width="9.625" style="1" customWidth="1"/>
    <col min="263" max="263" width="11.5" style="1" customWidth="1"/>
    <col min="264" max="264" width="2.125" style="1" customWidth="1"/>
    <col min="265" max="265" width="8.625" style="1" customWidth="1"/>
    <col min="266" max="268" width="9.625" style="1" customWidth="1"/>
    <col min="269" max="269" width="11.5" style="1" customWidth="1"/>
    <col min="270" max="270" width="2.125" style="1" customWidth="1"/>
    <col min="271" max="271" width="8.625" style="1" customWidth="1"/>
    <col min="272" max="274" width="9.625" style="1" customWidth="1"/>
    <col min="275" max="275" width="9" style="1"/>
    <col min="276" max="276" width="14.125" style="1" customWidth="1"/>
    <col min="277" max="280" width="9" style="1"/>
    <col min="281" max="281" width="14.125" style="1" customWidth="1"/>
    <col min="282" max="285" width="9" style="1"/>
    <col min="286" max="286" width="14.125" style="1" customWidth="1"/>
    <col min="287" max="287" width="9" style="1"/>
    <col min="288" max="288" width="8.625" style="1" bestFit="1" customWidth="1"/>
    <col min="289" max="512" width="9" style="1"/>
    <col min="513" max="513" width="11.5" style="1" customWidth="1"/>
    <col min="514" max="514" width="2.125" style="1" customWidth="1"/>
    <col min="515" max="515" width="8.625" style="1" customWidth="1"/>
    <col min="516" max="518" width="9.625" style="1" customWidth="1"/>
    <col min="519" max="519" width="11.5" style="1" customWidth="1"/>
    <col min="520" max="520" width="2.125" style="1" customWidth="1"/>
    <col min="521" max="521" width="8.625" style="1" customWidth="1"/>
    <col min="522" max="524" width="9.625" style="1" customWidth="1"/>
    <col min="525" max="525" width="11.5" style="1" customWidth="1"/>
    <col min="526" max="526" width="2.125" style="1" customWidth="1"/>
    <col min="527" max="527" width="8.625" style="1" customWidth="1"/>
    <col min="528" max="530" width="9.625" style="1" customWidth="1"/>
    <col min="531" max="531" width="9" style="1"/>
    <col min="532" max="532" width="14.125" style="1" customWidth="1"/>
    <col min="533" max="536" width="9" style="1"/>
    <col min="537" max="537" width="14.125" style="1" customWidth="1"/>
    <col min="538" max="541" width="9" style="1"/>
    <col min="542" max="542" width="14.125" style="1" customWidth="1"/>
    <col min="543" max="543" width="9" style="1"/>
    <col min="544" max="544" width="8.625" style="1" bestFit="1" customWidth="1"/>
    <col min="545" max="768" width="9" style="1"/>
    <col min="769" max="769" width="11.5" style="1" customWidth="1"/>
    <col min="770" max="770" width="2.125" style="1" customWidth="1"/>
    <col min="771" max="771" width="8.625" style="1" customWidth="1"/>
    <col min="772" max="774" width="9.625" style="1" customWidth="1"/>
    <col min="775" max="775" width="11.5" style="1" customWidth="1"/>
    <col min="776" max="776" width="2.125" style="1" customWidth="1"/>
    <col min="777" max="777" width="8.625" style="1" customWidth="1"/>
    <col min="778" max="780" width="9.625" style="1" customWidth="1"/>
    <col min="781" max="781" width="11.5" style="1" customWidth="1"/>
    <col min="782" max="782" width="2.125" style="1" customWidth="1"/>
    <col min="783" max="783" width="8.625" style="1" customWidth="1"/>
    <col min="784" max="786" width="9.625" style="1" customWidth="1"/>
    <col min="787" max="787" width="9" style="1"/>
    <col min="788" max="788" width="14.125" style="1" customWidth="1"/>
    <col min="789" max="792" width="9" style="1"/>
    <col min="793" max="793" width="14.125" style="1" customWidth="1"/>
    <col min="794" max="797" width="9" style="1"/>
    <col min="798" max="798" width="14.125" style="1" customWidth="1"/>
    <col min="799" max="799" width="9" style="1"/>
    <col min="800" max="800" width="8.625" style="1" bestFit="1" customWidth="1"/>
    <col min="801" max="1024" width="9" style="1"/>
    <col min="1025" max="1025" width="11.5" style="1" customWidth="1"/>
    <col min="1026" max="1026" width="2.125" style="1" customWidth="1"/>
    <col min="1027" max="1027" width="8.625" style="1" customWidth="1"/>
    <col min="1028" max="1030" width="9.625" style="1" customWidth="1"/>
    <col min="1031" max="1031" width="11.5" style="1" customWidth="1"/>
    <col min="1032" max="1032" width="2.125" style="1" customWidth="1"/>
    <col min="1033" max="1033" width="8.625" style="1" customWidth="1"/>
    <col min="1034" max="1036" width="9.625" style="1" customWidth="1"/>
    <col min="1037" max="1037" width="11.5" style="1" customWidth="1"/>
    <col min="1038" max="1038" width="2.125" style="1" customWidth="1"/>
    <col min="1039" max="1039" width="8.625" style="1" customWidth="1"/>
    <col min="1040" max="1042" width="9.625" style="1" customWidth="1"/>
    <col min="1043" max="1043" width="9" style="1"/>
    <col min="1044" max="1044" width="14.125" style="1" customWidth="1"/>
    <col min="1045" max="1048" width="9" style="1"/>
    <col min="1049" max="1049" width="14.125" style="1" customWidth="1"/>
    <col min="1050" max="1053" width="9" style="1"/>
    <col min="1054" max="1054" width="14.125" style="1" customWidth="1"/>
    <col min="1055" max="1055" width="9" style="1"/>
    <col min="1056" max="1056" width="8.625" style="1" bestFit="1" customWidth="1"/>
    <col min="1057" max="1280" width="9" style="1"/>
    <col min="1281" max="1281" width="11.5" style="1" customWidth="1"/>
    <col min="1282" max="1282" width="2.125" style="1" customWidth="1"/>
    <col min="1283" max="1283" width="8.625" style="1" customWidth="1"/>
    <col min="1284" max="1286" width="9.625" style="1" customWidth="1"/>
    <col min="1287" max="1287" width="11.5" style="1" customWidth="1"/>
    <col min="1288" max="1288" width="2.125" style="1" customWidth="1"/>
    <col min="1289" max="1289" width="8.625" style="1" customWidth="1"/>
    <col min="1290" max="1292" width="9.625" style="1" customWidth="1"/>
    <col min="1293" max="1293" width="11.5" style="1" customWidth="1"/>
    <col min="1294" max="1294" width="2.125" style="1" customWidth="1"/>
    <col min="1295" max="1295" width="8.625" style="1" customWidth="1"/>
    <col min="1296" max="1298" width="9.625" style="1" customWidth="1"/>
    <col min="1299" max="1299" width="9" style="1"/>
    <col min="1300" max="1300" width="14.125" style="1" customWidth="1"/>
    <col min="1301" max="1304" width="9" style="1"/>
    <col min="1305" max="1305" width="14.125" style="1" customWidth="1"/>
    <col min="1306" max="1309" width="9" style="1"/>
    <col min="1310" max="1310" width="14.125" style="1" customWidth="1"/>
    <col min="1311" max="1311" width="9" style="1"/>
    <col min="1312" max="1312" width="8.625" style="1" bestFit="1" customWidth="1"/>
    <col min="1313" max="1536" width="9" style="1"/>
    <col min="1537" max="1537" width="11.5" style="1" customWidth="1"/>
    <col min="1538" max="1538" width="2.125" style="1" customWidth="1"/>
    <col min="1539" max="1539" width="8.625" style="1" customWidth="1"/>
    <col min="1540" max="1542" width="9.625" style="1" customWidth="1"/>
    <col min="1543" max="1543" width="11.5" style="1" customWidth="1"/>
    <col min="1544" max="1544" width="2.125" style="1" customWidth="1"/>
    <col min="1545" max="1545" width="8.625" style="1" customWidth="1"/>
    <col min="1546" max="1548" width="9.625" style="1" customWidth="1"/>
    <col min="1549" max="1549" width="11.5" style="1" customWidth="1"/>
    <col min="1550" max="1550" width="2.125" style="1" customWidth="1"/>
    <col min="1551" max="1551" width="8.625" style="1" customWidth="1"/>
    <col min="1552" max="1554" width="9.625" style="1" customWidth="1"/>
    <col min="1555" max="1555" width="9" style="1"/>
    <col min="1556" max="1556" width="14.125" style="1" customWidth="1"/>
    <col min="1557" max="1560" width="9" style="1"/>
    <col min="1561" max="1561" width="14.125" style="1" customWidth="1"/>
    <col min="1562" max="1565" width="9" style="1"/>
    <col min="1566" max="1566" width="14.125" style="1" customWidth="1"/>
    <col min="1567" max="1567" width="9" style="1"/>
    <col min="1568" max="1568" width="8.625" style="1" bestFit="1" customWidth="1"/>
    <col min="1569" max="1792" width="9" style="1"/>
    <col min="1793" max="1793" width="11.5" style="1" customWidth="1"/>
    <col min="1794" max="1794" width="2.125" style="1" customWidth="1"/>
    <col min="1795" max="1795" width="8.625" style="1" customWidth="1"/>
    <col min="1796" max="1798" width="9.625" style="1" customWidth="1"/>
    <col min="1799" max="1799" width="11.5" style="1" customWidth="1"/>
    <col min="1800" max="1800" width="2.125" style="1" customWidth="1"/>
    <col min="1801" max="1801" width="8.625" style="1" customWidth="1"/>
    <col min="1802" max="1804" width="9.625" style="1" customWidth="1"/>
    <col min="1805" max="1805" width="11.5" style="1" customWidth="1"/>
    <col min="1806" max="1806" width="2.125" style="1" customWidth="1"/>
    <col min="1807" max="1807" width="8.625" style="1" customWidth="1"/>
    <col min="1808" max="1810" width="9.625" style="1" customWidth="1"/>
    <col min="1811" max="1811" width="9" style="1"/>
    <col min="1812" max="1812" width="14.125" style="1" customWidth="1"/>
    <col min="1813" max="1816" width="9" style="1"/>
    <col min="1817" max="1817" width="14.125" style="1" customWidth="1"/>
    <col min="1818" max="1821" width="9" style="1"/>
    <col min="1822" max="1822" width="14.125" style="1" customWidth="1"/>
    <col min="1823" max="1823" width="9" style="1"/>
    <col min="1824" max="1824" width="8.625" style="1" bestFit="1" customWidth="1"/>
    <col min="1825" max="2048" width="9" style="1"/>
    <col min="2049" max="2049" width="11.5" style="1" customWidth="1"/>
    <col min="2050" max="2050" width="2.125" style="1" customWidth="1"/>
    <col min="2051" max="2051" width="8.625" style="1" customWidth="1"/>
    <col min="2052" max="2054" width="9.625" style="1" customWidth="1"/>
    <col min="2055" max="2055" width="11.5" style="1" customWidth="1"/>
    <col min="2056" max="2056" width="2.125" style="1" customWidth="1"/>
    <col min="2057" max="2057" width="8.625" style="1" customWidth="1"/>
    <col min="2058" max="2060" width="9.625" style="1" customWidth="1"/>
    <col min="2061" max="2061" width="11.5" style="1" customWidth="1"/>
    <col min="2062" max="2062" width="2.125" style="1" customWidth="1"/>
    <col min="2063" max="2063" width="8.625" style="1" customWidth="1"/>
    <col min="2064" max="2066" width="9.625" style="1" customWidth="1"/>
    <col min="2067" max="2067" width="9" style="1"/>
    <col min="2068" max="2068" width="14.125" style="1" customWidth="1"/>
    <col min="2069" max="2072" width="9" style="1"/>
    <col min="2073" max="2073" width="14.125" style="1" customWidth="1"/>
    <col min="2074" max="2077" width="9" style="1"/>
    <col min="2078" max="2078" width="14.125" style="1" customWidth="1"/>
    <col min="2079" max="2079" width="9" style="1"/>
    <col min="2080" max="2080" width="8.625" style="1" bestFit="1" customWidth="1"/>
    <col min="2081" max="2304" width="9" style="1"/>
    <col min="2305" max="2305" width="11.5" style="1" customWidth="1"/>
    <col min="2306" max="2306" width="2.125" style="1" customWidth="1"/>
    <col min="2307" max="2307" width="8.625" style="1" customWidth="1"/>
    <col min="2308" max="2310" width="9.625" style="1" customWidth="1"/>
    <col min="2311" max="2311" width="11.5" style="1" customWidth="1"/>
    <col min="2312" max="2312" width="2.125" style="1" customWidth="1"/>
    <col min="2313" max="2313" width="8.625" style="1" customWidth="1"/>
    <col min="2314" max="2316" width="9.625" style="1" customWidth="1"/>
    <col min="2317" max="2317" width="11.5" style="1" customWidth="1"/>
    <col min="2318" max="2318" width="2.125" style="1" customWidth="1"/>
    <col min="2319" max="2319" width="8.625" style="1" customWidth="1"/>
    <col min="2320" max="2322" width="9.625" style="1" customWidth="1"/>
    <col min="2323" max="2323" width="9" style="1"/>
    <col min="2324" max="2324" width="14.125" style="1" customWidth="1"/>
    <col min="2325" max="2328" width="9" style="1"/>
    <col min="2329" max="2329" width="14.125" style="1" customWidth="1"/>
    <col min="2330" max="2333" width="9" style="1"/>
    <col min="2334" max="2334" width="14.125" style="1" customWidth="1"/>
    <col min="2335" max="2335" width="9" style="1"/>
    <col min="2336" max="2336" width="8.625" style="1" bestFit="1" customWidth="1"/>
    <col min="2337" max="2560" width="9" style="1"/>
    <col min="2561" max="2561" width="11.5" style="1" customWidth="1"/>
    <col min="2562" max="2562" width="2.125" style="1" customWidth="1"/>
    <col min="2563" max="2563" width="8.625" style="1" customWidth="1"/>
    <col min="2564" max="2566" width="9.625" style="1" customWidth="1"/>
    <col min="2567" max="2567" width="11.5" style="1" customWidth="1"/>
    <col min="2568" max="2568" width="2.125" style="1" customWidth="1"/>
    <col min="2569" max="2569" width="8.625" style="1" customWidth="1"/>
    <col min="2570" max="2572" width="9.625" style="1" customWidth="1"/>
    <col min="2573" max="2573" width="11.5" style="1" customWidth="1"/>
    <col min="2574" max="2574" width="2.125" style="1" customWidth="1"/>
    <col min="2575" max="2575" width="8.625" style="1" customWidth="1"/>
    <col min="2576" max="2578" width="9.625" style="1" customWidth="1"/>
    <col min="2579" max="2579" width="9" style="1"/>
    <col min="2580" max="2580" width="14.125" style="1" customWidth="1"/>
    <col min="2581" max="2584" width="9" style="1"/>
    <col min="2585" max="2585" width="14.125" style="1" customWidth="1"/>
    <col min="2586" max="2589" width="9" style="1"/>
    <col min="2590" max="2590" width="14.125" style="1" customWidth="1"/>
    <col min="2591" max="2591" width="9" style="1"/>
    <col min="2592" max="2592" width="8.625" style="1" bestFit="1" customWidth="1"/>
    <col min="2593" max="2816" width="9" style="1"/>
    <col min="2817" max="2817" width="11.5" style="1" customWidth="1"/>
    <col min="2818" max="2818" width="2.125" style="1" customWidth="1"/>
    <col min="2819" max="2819" width="8.625" style="1" customWidth="1"/>
    <col min="2820" max="2822" width="9.625" style="1" customWidth="1"/>
    <col min="2823" max="2823" width="11.5" style="1" customWidth="1"/>
    <col min="2824" max="2824" width="2.125" style="1" customWidth="1"/>
    <col min="2825" max="2825" width="8.625" style="1" customWidth="1"/>
    <col min="2826" max="2828" width="9.625" style="1" customWidth="1"/>
    <col min="2829" max="2829" width="11.5" style="1" customWidth="1"/>
    <col min="2830" max="2830" width="2.125" style="1" customWidth="1"/>
    <col min="2831" max="2831" width="8.625" style="1" customWidth="1"/>
    <col min="2832" max="2834" width="9.625" style="1" customWidth="1"/>
    <col min="2835" max="2835" width="9" style="1"/>
    <col min="2836" max="2836" width="14.125" style="1" customWidth="1"/>
    <col min="2837" max="2840" width="9" style="1"/>
    <col min="2841" max="2841" width="14.125" style="1" customWidth="1"/>
    <col min="2842" max="2845" width="9" style="1"/>
    <col min="2846" max="2846" width="14.125" style="1" customWidth="1"/>
    <col min="2847" max="2847" width="9" style="1"/>
    <col min="2848" max="2848" width="8.625" style="1" bestFit="1" customWidth="1"/>
    <col min="2849" max="3072" width="9" style="1"/>
    <col min="3073" max="3073" width="11.5" style="1" customWidth="1"/>
    <col min="3074" max="3074" width="2.125" style="1" customWidth="1"/>
    <col min="3075" max="3075" width="8.625" style="1" customWidth="1"/>
    <col min="3076" max="3078" width="9.625" style="1" customWidth="1"/>
    <col min="3079" max="3079" width="11.5" style="1" customWidth="1"/>
    <col min="3080" max="3080" width="2.125" style="1" customWidth="1"/>
    <col min="3081" max="3081" width="8.625" style="1" customWidth="1"/>
    <col min="3082" max="3084" width="9.625" style="1" customWidth="1"/>
    <col min="3085" max="3085" width="11.5" style="1" customWidth="1"/>
    <col min="3086" max="3086" width="2.125" style="1" customWidth="1"/>
    <col min="3087" max="3087" width="8.625" style="1" customWidth="1"/>
    <col min="3088" max="3090" width="9.625" style="1" customWidth="1"/>
    <col min="3091" max="3091" width="9" style="1"/>
    <col min="3092" max="3092" width="14.125" style="1" customWidth="1"/>
    <col min="3093" max="3096" width="9" style="1"/>
    <col min="3097" max="3097" width="14.125" style="1" customWidth="1"/>
    <col min="3098" max="3101" width="9" style="1"/>
    <col min="3102" max="3102" width="14.125" style="1" customWidth="1"/>
    <col min="3103" max="3103" width="9" style="1"/>
    <col min="3104" max="3104" width="8.625" style="1" bestFit="1" customWidth="1"/>
    <col min="3105" max="3328" width="9" style="1"/>
    <col min="3329" max="3329" width="11.5" style="1" customWidth="1"/>
    <col min="3330" max="3330" width="2.125" style="1" customWidth="1"/>
    <col min="3331" max="3331" width="8.625" style="1" customWidth="1"/>
    <col min="3332" max="3334" width="9.625" style="1" customWidth="1"/>
    <col min="3335" max="3335" width="11.5" style="1" customWidth="1"/>
    <col min="3336" max="3336" width="2.125" style="1" customWidth="1"/>
    <col min="3337" max="3337" width="8.625" style="1" customWidth="1"/>
    <col min="3338" max="3340" width="9.625" style="1" customWidth="1"/>
    <col min="3341" max="3341" width="11.5" style="1" customWidth="1"/>
    <col min="3342" max="3342" width="2.125" style="1" customWidth="1"/>
    <col min="3343" max="3343" width="8.625" style="1" customWidth="1"/>
    <col min="3344" max="3346" width="9.625" style="1" customWidth="1"/>
    <col min="3347" max="3347" width="9" style="1"/>
    <col min="3348" max="3348" width="14.125" style="1" customWidth="1"/>
    <col min="3349" max="3352" width="9" style="1"/>
    <col min="3353" max="3353" width="14.125" style="1" customWidth="1"/>
    <col min="3354" max="3357" width="9" style="1"/>
    <col min="3358" max="3358" width="14.125" style="1" customWidth="1"/>
    <col min="3359" max="3359" width="9" style="1"/>
    <col min="3360" max="3360" width="8.625" style="1" bestFit="1" customWidth="1"/>
    <col min="3361" max="3584" width="9" style="1"/>
    <col min="3585" max="3585" width="11.5" style="1" customWidth="1"/>
    <col min="3586" max="3586" width="2.125" style="1" customWidth="1"/>
    <col min="3587" max="3587" width="8.625" style="1" customWidth="1"/>
    <col min="3588" max="3590" width="9.625" style="1" customWidth="1"/>
    <col min="3591" max="3591" width="11.5" style="1" customWidth="1"/>
    <col min="3592" max="3592" width="2.125" style="1" customWidth="1"/>
    <col min="3593" max="3593" width="8.625" style="1" customWidth="1"/>
    <col min="3594" max="3596" width="9.625" style="1" customWidth="1"/>
    <col min="3597" max="3597" width="11.5" style="1" customWidth="1"/>
    <col min="3598" max="3598" width="2.125" style="1" customWidth="1"/>
    <col min="3599" max="3599" width="8.625" style="1" customWidth="1"/>
    <col min="3600" max="3602" width="9.625" style="1" customWidth="1"/>
    <col min="3603" max="3603" width="9" style="1"/>
    <col min="3604" max="3604" width="14.125" style="1" customWidth="1"/>
    <col min="3605" max="3608" width="9" style="1"/>
    <col min="3609" max="3609" width="14.125" style="1" customWidth="1"/>
    <col min="3610" max="3613" width="9" style="1"/>
    <col min="3614" max="3614" width="14.125" style="1" customWidth="1"/>
    <col min="3615" max="3615" width="9" style="1"/>
    <col min="3616" max="3616" width="8.625" style="1" bestFit="1" customWidth="1"/>
    <col min="3617" max="3840" width="9" style="1"/>
    <col min="3841" max="3841" width="11.5" style="1" customWidth="1"/>
    <col min="3842" max="3842" width="2.125" style="1" customWidth="1"/>
    <col min="3843" max="3843" width="8.625" style="1" customWidth="1"/>
    <col min="3844" max="3846" width="9.625" style="1" customWidth="1"/>
    <col min="3847" max="3847" width="11.5" style="1" customWidth="1"/>
    <col min="3848" max="3848" width="2.125" style="1" customWidth="1"/>
    <col min="3849" max="3849" width="8.625" style="1" customWidth="1"/>
    <col min="3850" max="3852" width="9.625" style="1" customWidth="1"/>
    <col min="3853" max="3853" width="11.5" style="1" customWidth="1"/>
    <col min="3854" max="3854" width="2.125" style="1" customWidth="1"/>
    <col min="3855" max="3855" width="8.625" style="1" customWidth="1"/>
    <col min="3856" max="3858" width="9.625" style="1" customWidth="1"/>
    <col min="3859" max="3859" width="9" style="1"/>
    <col min="3860" max="3860" width="14.125" style="1" customWidth="1"/>
    <col min="3861" max="3864" width="9" style="1"/>
    <col min="3865" max="3865" width="14.125" style="1" customWidth="1"/>
    <col min="3866" max="3869" width="9" style="1"/>
    <col min="3870" max="3870" width="14.125" style="1" customWidth="1"/>
    <col min="3871" max="3871" width="9" style="1"/>
    <col min="3872" max="3872" width="8.625" style="1" bestFit="1" customWidth="1"/>
    <col min="3873" max="4096" width="9" style="1"/>
    <col min="4097" max="4097" width="11.5" style="1" customWidth="1"/>
    <col min="4098" max="4098" width="2.125" style="1" customWidth="1"/>
    <col min="4099" max="4099" width="8.625" style="1" customWidth="1"/>
    <col min="4100" max="4102" width="9.625" style="1" customWidth="1"/>
    <col min="4103" max="4103" width="11.5" style="1" customWidth="1"/>
    <col min="4104" max="4104" width="2.125" style="1" customWidth="1"/>
    <col min="4105" max="4105" width="8.625" style="1" customWidth="1"/>
    <col min="4106" max="4108" width="9.625" style="1" customWidth="1"/>
    <col min="4109" max="4109" width="11.5" style="1" customWidth="1"/>
    <col min="4110" max="4110" width="2.125" style="1" customWidth="1"/>
    <col min="4111" max="4111" width="8.625" style="1" customWidth="1"/>
    <col min="4112" max="4114" width="9.625" style="1" customWidth="1"/>
    <col min="4115" max="4115" width="9" style="1"/>
    <col min="4116" max="4116" width="14.125" style="1" customWidth="1"/>
    <col min="4117" max="4120" width="9" style="1"/>
    <col min="4121" max="4121" width="14.125" style="1" customWidth="1"/>
    <col min="4122" max="4125" width="9" style="1"/>
    <col min="4126" max="4126" width="14.125" style="1" customWidth="1"/>
    <col min="4127" max="4127" width="9" style="1"/>
    <col min="4128" max="4128" width="8.625" style="1" bestFit="1" customWidth="1"/>
    <col min="4129" max="4352" width="9" style="1"/>
    <col min="4353" max="4353" width="11.5" style="1" customWidth="1"/>
    <col min="4354" max="4354" width="2.125" style="1" customWidth="1"/>
    <col min="4355" max="4355" width="8.625" style="1" customWidth="1"/>
    <col min="4356" max="4358" width="9.625" style="1" customWidth="1"/>
    <col min="4359" max="4359" width="11.5" style="1" customWidth="1"/>
    <col min="4360" max="4360" width="2.125" style="1" customWidth="1"/>
    <col min="4361" max="4361" width="8.625" style="1" customWidth="1"/>
    <col min="4362" max="4364" width="9.625" style="1" customWidth="1"/>
    <col min="4365" max="4365" width="11.5" style="1" customWidth="1"/>
    <col min="4366" max="4366" width="2.125" style="1" customWidth="1"/>
    <col min="4367" max="4367" width="8.625" style="1" customWidth="1"/>
    <col min="4368" max="4370" width="9.625" style="1" customWidth="1"/>
    <col min="4371" max="4371" width="9" style="1"/>
    <col min="4372" max="4372" width="14.125" style="1" customWidth="1"/>
    <col min="4373" max="4376" width="9" style="1"/>
    <col min="4377" max="4377" width="14.125" style="1" customWidth="1"/>
    <col min="4378" max="4381" width="9" style="1"/>
    <col min="4382" max="4382" width="14.125" style="1" customWidth="1"/>
    <col min="4383" max="4383" width="9" style="1"/>
    <col min="4384" max="4384" width="8.625" style="1" bestFit="1" customWidth="1"/>
    <col min="4385" max="4608" width="9" style="1"/>
    <col min="4609" max="4609" width="11.5" style="1" customWidth="1"/>
    <col min="4610" max="4610" width="2.125" style="1" customWidth="1"/>
    <col min="4611" max="4611" width="8.625" style="1" customWidth="1"/>
    <col min="4612" max="4614" width="9.625" style="1" customWidth="1"/>
    <col min="4615" max="4615" width="11.5" style="1" customWidth="1"/>
    <col min="4616" max="4616" width="2.125" style="1" customWidth="1"/>
    <col min="4617" max="4617" width="8.625" style="1" customWidth="1"/>
    <col min="4618" max="4620" width="9.625" style="1" customWidth="1"/>
    <col min="4621" max="4621" width="11.5" style="1" customWidth="1"/>
    <col min="4622" max="4622" width="2.125" style="1" customWidth="1"/>
    <col min="4623" max="4623" width="8.625" style="1" customWidth="1"/>
    <col min="4624" max="4626" width="9.625" style="1" customWidth="1"/>
    <col min="4627" max="4627" width="9" style="1"/>
    <col min="4628" max="4628" width="14.125" style="1" customWidth="1"/>
    <col min="4629" max="4632" width="9" style="1"/>
    <col min="4633" max="4633" width="14.125" style="1" customWidth="1"/>
    <col min="4634" max="4637" width="9" style="1"/>
    <col min="4638" max="4638" width="14.125" style="1" customWidth="1"/>
    <col min="4639" max="4639" width="9" style="1"/>
    <col min="4640" max="4640" width="8.625" style="1" bestFit="1" customWidth="1"/>
    <col min="4641" max="4864" width="9" style="1"/>
    <col min="4865" max="4865" width="11.5" style="1" customWidth="1"/>
    <col min="4866" max="4866" width="2.125" style="1" customWidth="1"/>
    <col min="4867" max="4867" width="8.625" style="1" customWidth="1"/>
    <col min="4868" max="4870" width="9.625" style="1" customWidth="1"/>
    <col min="4871" max="4871" width="11.5" style="1" customWidth="1"/>
    <col min="4872" max="4872" width="2.125" style="1" customWidth="1"/>
    <col min="4873" max="4873" width="8.625" style="1" customWidth="1"/>
    <col min="4874" max="4876" width="9.625" style="1" customWidth="1"/>
    <col min="4877" max="4877" width="11.5" style="1" customWidth="1"/>
    <col min="4878" max="4878" width="2.125" style="1" customWidth="1"/>
    <col min="4879" max="4879" width="8.625" style="1" customWidth="1"/>
    <col min="4880" max="4882" width="9.625" style="1" customWidth="1"/>
    <col min="4883" max="4883" width="9" style="1"/>
    <col min="4884" max="4884" width="14.125" style="1" customWidth="1"/>
    <col min="4885" max="4888" width="9" style="1"/>
    <col min="4889" max="4889" width="14.125" style="1" customWidth="1"/>
    <col min="4890" max="4893" width="9" style="1"/>
    <col min="4894" max="4894" width="14.125" style="1" customWidth="1"/>
    <col min="4895" max="4895" width="9" style="1"/>
    <col min="4896" max="4896" width="8.625" style="1" bestFit="1" customWidth="1"/>
    <col min="4897" max="5120" width="9" style="1"/>
    <col min="5121" max="5121" width="11.5" style="1" customWidth="1"/>
    <col min="5122" max="5122" width="2.125" style="1" customWidth="1"/>
    <col min="5123" max="5123" width="8.625" style="1" customWidth="1"/>
    <col min="5124" max="5126" width="9.625" style="1" customWidth="1"/>
    <col min="5127" max="5127" width="11.5" style="1" customWidth="1"/>
    <col min="5128" max="5128" width="2.125" style="1" customWidth="1"/>
    <col min="5129" max="5129" width="8.625" style="1" customWidth="1"/>
    <col min="5130" max="5132" width="9.625" style="1" customWidth="1"/>
    <col min="5133" max="5133" width="11.5" style="1" customWidth="1"/>
    <col min="5134" max="5134" width="2.125" style="1" customWidth="1"/>
    <col min="5135" max="5135" width="8.625" style="1" customWidth="1"/>
    <col min="5136" max="5138" width="9.625" style="1" customWidth="1"/>
    <col min="5139" max="5139" width="9" style="1"/>
    <col min="5140" max="5140" width="14.125" style="1" customWidth="1"/>
    <col min="5141" max="5144" width="9" style="1"/>
    <col min="5145" max="5145" width="14.125" style="1" customWidth="1"/>
    <col min="5146" max="5149" width="9" style="1"/>
    <col min="5150" max="5150" width="14.125" style="1" customWidth="1"/>
    <col min="5151" max="5151" width="9" style="1"/>
    <col min="5152" max="5152" width="8.625" style="1" bestFit="1" customWidth="1"/>
    <col min="5153" max="5376" width="9" style="1"/>
    <col min="5377" max="5377" width="11.5" style="1" customWidth="1"/>
    <col min="5378" max="5378" width="2.125" style="1" customWidth="1"/>
    <col min="5379" max="5379" width="8.625" style="1" customWidth="1"/>
    <col min="5380" max="5382" width="9.625" style="1" customWidth="1"/>
    <col min="5383" max="5383" width="11.5" style="1" customWidth="1"/>
    <col min="5384" max="5384" width="2.125" style="1" customWidth="1"/>
    <col min="5385" max="5385" width="8.625" style="1" customWidth="1"/>
    <col min="5386" max="5388" width="9.625" style="1" customWidth="1"/>
    <col min="5389" max="5389" width="11.5" style="1" customWidth="1"/>
    <col min="5390" max="5390" width="2.125" style="1" customWidth="1"/>
    <col min="5391" max="5391" width="8.625" style="1" customWidth="1"/>
    <col min="5392" max="5394" width="9.625" style="1" customWidth="1"/>
    <col min="5395" max="5395" width="9" style="1"/>
    <col min="5396" max="5396" width="14.125" style="1" customWidth="1"/>
    <col min="5397" max="5400" width="9" style="1"/>
    <col min="5401" max="5401" width="14.125" style="1" customWidth="1"/>
    <col min="5402" max="5405" width="9" style="1"/>
    <col min="5406" max="5406" width="14.125" style="1" customWidth="1"/>
    <col min="5407" max="5407" width="9" style="1"/>
    <col min="5408" max="5408" width="8.625" style="1" bestFit="1" customWidth="1"/>
    <col min="5409" max="5632" width="9" style="1"/>
    <col min="5633" max="5633" width="11.5" style="1" customWidth="1"/>
    <col min="5634" max="5634" width="2.125" style="1" customWidth="1"/>
    <col min="5635" max="5635" width="8.625" style="1" customWidth="1"/>
    <col min="5636" max="5638" width="9.625" style="1" customWidth="1"/>
    <col min="5639" max="5639" width="11.5" style="1" customWidth="1"/>
    <col min="5640" max="5640" width="2.125" style="1" customWidth="1"/>
    <col min="5641" max="5641" width="8.625" style="1" customWidth="1"/>
    <col min="5642" max="5644" width="9.625" style="1" customWidth="1"/>
    <col min="5645" max="5645" width="11.5" style="1" customWidth="1"/>
    <col min="5646" max="5646" width="2.125" style="1" customWidth="1"/>
    <col min="5647" max="5647" width="8.625" style="1" customWidth="1"/>
    <col min="5648" max="5650" width="9.625" style="1" customWidth="1"/>
    <col min="5651" max="5651" width="9" style="1"/>
    <col min="5652" max="5652" width="14.125" style="1" customWidth="1"/>
    <col min="5653" max="5656" width="9" style="1"/>
    <col min="5657" max="5657" width="14.125" style="1" customWidth="1"/>
    <col min="5658" max="5661" width="9" style="1"/>
    <col min="5662" max="5662" width="14.125" style="1" customWidth="1"/>
    <col min="5663" max="5663" width="9" style="1"/>
    <col min="5664" max="5664" width="8.625" style="1" bestFit="1" customWidth="1"/>
    <col min="5665" max="5888" width="9" style="1"/>
    <col min="5889" max="5889" width="11.5" style="1" customWidth="1"/>
    <col min="5890" max="5890" width="2.125" style="1" customWidth="1"/>
    <col min="5891" max="5891" width="8.625" style="1" customWidth="1"/>
    <col min="5892" max="5894" width="9.625" style="1" customWidth="1"/>
    <col min="5895" max="5895" width="11.5" style="1" customWidth="1"/>
    <col min="5896" max="5896" width="2.125" style="1" customWidth="1"/>
    <col min="5897" max="5897" width="8.625" style="1" customWidth="1"/>
    <col min="5898" max="5900" width="9.625" style="1" customWidth="1"/>
    <col min="5901" max="5901" width="11.5" style="1" customWidth="1"/>
    <col min="5902" max="5902" width="2.125" style="1" customWidth="1"/>
    <col min="5903" max="5903" width="8.625" style="1" customWidth="1"/>
    <col min="5904" max="5906" width="9.625" style="1" customWidth="1"/>
    <col min="5907" max="5907" width="9" style="1"/>
    <col min="5908" max="5908" width="14.125" style="1" customWidth="1"/>
    <col min="5909" max="5912" width="9" style="1"/>
    <col min="5913" max="5913" width="14.125" style="1" customWidth="1"/>
    <col min="5914" max="5917" width="9" style="1"/>
    <col min="5918" max="5918" width="14.125" style="1" customWidth="1"/>
    <col min="5919" max="5919" width="9" style="1"/>
    <col min="5920" max="5920" width="8.625" style="1" bestFit="1" customWidth="1"/>
    <col min="5921" max="6144" width="9" style="1"/>
    <col min="6145" max="6145" width="11.5" style="1" customWidth="1"/>
    <col min="6146" max="6146" width="2.125" style="1" customWidth="1"/>
    <col min="6147" max="6147" width="8.625" style="1" customWidth="1"/>
    <col min="6148" max="6150" width="9.625" style="1" customWidth="1"/>
    <col min="6151" max="6151" width="11.5" style="1" customWidth="1"/>
    <col min="6152" max="6152" width="2.125" style="1" customWidth="1"/>
    <col min="6153" max="6153" width="8.625" style="1" customWidth="1"/>
    <col min="6154" max="6156" width="9.625" style="1" customWidth="1"/>
    <col min="6157" max="6157" width="11.5" style="1" customWidth="1"/>
    <col min="6158" max="6158" width="2.125" style="1" customWidth="1"/>
    <col min="6159" max="6159" width="8.625" style="1" customWidth="1"/>
    <col min="6160" max="6162" width="9.625" style="1" customWidth="1"/>
    <col min="6163" max="6163" width="9" style="1"/>
    <col min="6164" max="6164" width="14.125" style="1" customWidth="1"/>
    <col min="6165" max="6168" width="9" style="1"/>
    <col min="6169" max="6169" width="14.125" style="1" customWidth="1"/>
    <col min="6170" max="6173" width="9" style="1"/>
    <col min="6174" max="6174" width="14.125" style="1" customWidth="1"/>
    <col min="6175" max="6175" width="9" style="1"/>
    <col min="6176" max="6176" width="8.625" style="1" bestFit="1" customWidth="1"/>
    <col min="6177" max="6400" width="9" style="1"/>
    <col min="6401" max="6401" width="11.5" style="1" customWidth="1"/>
    <col min="6402" max="6402" width="2.125" style="1" customWidth="1"/>
    <col min="6403" max="6403" width="8.625" style="1" customWidth="1"/>
    <col min="6404" max="6406" width="9.625" style="1" customWidth="1"/>
    <col min="6407" max="6407" width="11.5" style="1" customWidth="1"/>
    <col min="6408" max="6408" width="2.125" style="1" customWidth="1"/>
    <col min="6409" max="6409" width="8.625" style="1" customWidth="1"/>
    <col min="6410" max="6412" width="9.625" style="1" customWidth="1"/>
    <col min="6413" max="6413" width="11.5" style="1" customWidth="1"/>
    <col min="6414" max="6414" width="2.125" style="1" customWidth="1"/>
    <col min="6415" max="6415" width="8.625" style="1" customWidth="1"/>
    <col min="6416" max="6418" width="9.625" style="1" customWidth="1"/>
    <col min="6419" max="6419" width="9" style="1"/>
    <col min="6420" max="6420" width="14.125" style="1" customWidth="1"/>
    <col min="6421" max="6424" width="9" style="1"/>
    <col min="6425" max="6425" width="14.125" style="1" customWidth="1"/>
    <col min="6426" max="6429" width="9" style="1"/>
    <col min="6430" max="6430" width="14.125" style="1" customWidth="1"/>
    <col min="6431" max="6431" width="9" style="1"/>
    <col min="6432" max="6432" width="8.625" style="1" bestFit="1" customWidth="1"/>
    <col min="6433" max="6656" width="9" style="1"/>
    <col min="6657" max="6657" width="11.5" style="1" customWidth="1"/>
    <col min="6658" max="6658" width="2.125" style="1" customWidth="1"/>
    <col min="6659" max="6659" width="8.625" style="1" customWidth="1"/>
    <col min="6660" max="6662" width="9.625" style="1" customWidth="1"/>
    <col min="6663" max="6663" width="11.5" style="1" customWidth="1"/>
    <col min="6664" max="6664" width="2.125" style="1" customWidth="1"/>
    <col min="6665" max="6665" width="8.625" style="1" customWidth="1"/>
    <col min="6666" max="6668" width="9.625" style="1" customWidth="1"/>
    <col min="6669" max="6669" width="11.5" style="1" customWidth="1"/>
    <col min="6670" max="6670" width="2.125" style="1" customWidth="1"/>
    <col min="6671" max="6671" width="8.625" style="1" customWidth="1"/>
    <col min="6672" max="6674" width="9.625" style="1" customWidth="1"/>
    <col min="6675" max="6675" width="9" style="1"/>
    <col min="6676" max="6676" width="14.125" style="1" customWidth="1"/>
    <col min="6677" max="6680" width="9" style="1"/>
    <col min="6681" max="6681" width="14.125" style="1" customWidth="1"/>
    <col min="6682" max="6685" width="9" style="1"/>
    <col min="6686" max="6686" width="14.125" style="1" customWidth="1"/>
    <col min="6687" max="6687" width="9" style="1"/>
    <col min="6688" max="6688" width="8.625" style="1" bestFit="1" customWidth="1"/>
    <col min="6689" max="6912" width="9" style="1"/>
    <col min="6913" max="6913" width="11.5" style="1" customWidth="1"/>
    <col min="6914" max="6914" width="2.125" style="1" customWidth="1"/>
    <col min="6915" max="6915" width="8.625" style="1" customWidth="1"/>
    <col min="6916" max="6918" width="9.625" style="1" customWidth="1"/>
    <col min="6919" max="6919" width="11.5" style="1" customWidth="1"/>
    <col min="6920" max="6920" width="2.125" style="1" customWidth="1"/>
    <col min="6921" max="6921" width="8.625" style="1" customWidth="1"/>
    <col min="6922" max="6924" width="9.625" style="1" customWidth="1"/>
    <col min="6925" max="6925" width="11.5" style="1" customWidth="1"/>
    <col min="6926" max="6926" width="2.125" style="1" customWidth="1"/>
    <col min="6927" max="6927" width="8.625" style="1" customWidth="1"/>
    <col min="6928" max="6930" width="9.625" style="1" customWidth="1"/>
    <col min="6931" max="6931" width="9" style="1"/>
    <col min="6932" max="6932" width="14.125" style="1" customWidth="1"/>
    <col min="6933" max="6936" width="9" style="1"/>
    <col min="6937" max="6937" width="14.125" style="1" customWidth="1"/>
    <col min="6938" max="6941" width="9" style="1"/>
    <col min="6942" max="6942" width="14.125" style="1" customWidth="1"/>
    <col min="6943" max="6943" width="9" style="1"/>
    <col min="6944" max="6944" width="8.625" style="1" bestFit="1" customWidth="1"/>
    <col min="6945" max="7168" width="9" style="1"/>
    <col min="7169" max="7169" width="11.5" style="1" customWidth="1"/>
    <col min="7170" max="7170" width="2.125" style="1" customWidth="1"/>
    <col min="7171" max="7171" width="8.625" style="1" customWidth="1"/>
    <col min="7172" max="7174" width="9.625" style="1" customWidth="1"/>
    <col min="7175" max="7175" width="11.5" style="1" customWidth="1"/>
    <col min="7176" max="7176" width="2.125" style="1" customWidth="1"/>
    <col min="7177" max="7177" width="8.625" style="1" customWidth="1"/>
    <col min="7178" max="7180" width="9.625" style="1" customWidth="1"/>
    <col min="7181" max="7181" width="11.5" style="1" customWidth="1"/>
    <col min="7182" max="7182" width="2.125" style="1" customWidth="1"/>
    <col min="7183" max="7183" width="8.625" style="1" customWidth="1"/>
    <col min="7184" max="7186" width="9.625" style="1" customWidth="1"/>
    <col min="7187" max="7187" width="9" style="1"/>
    <col min="7188" max="7188" width="14.125" style="1" customWidth="1"/>
    <col min="7189" max="7192" width="9" style="1"/>
    <col min="7193" max="7193" width="14.125" style="1" customWidth="1"/>
    <col min="7194" max="7197" width="9" style="1"/>
    <col min="7198" max="7198" width="14.125" style="1" customWidth="1"/>
    <col min="7199" max="7199" width="9" style="1"/>
    <col min="7200" max="7200" width="8.625" style="1" bestFit="1" customWidth="1"/>
    <col min="7201" max="7424" width="9" style="1"/>
    <col min="7425" max="7425" width="11.5" style="1" customWidth="1"/>
    <col min="7426" max="7426" width="2.125" style="1" customWidth="1"/>
    <col min="7427" max="7427" width="8.625" style="1" customWidth="1"/>
    <col min="7428" max="7430" width="9.625" style="1" customWidth="1"/>
    <col min="7431" max="7431" width="11.5" style="1" customWidth="1"/>
    <col min="7432" max="7432" width="2.125" style="1" customWidth="1"/>
    <col min="7433" max="7433" width="8.625" style="1" customWidth="1"/>
    <col min="7434" max="7436" width="9.625" style="1" customWidth="1"/>
    <col min="7437" max="7437" width="11.5" style="1" customWidth="1"/>
    <col min="7438" max="7438" width="2.125" style="1" customWidth="1"/>
    <col min="7439" max="7439" width="8.625" style="1" customWidth="1"/>
    <col min="7440" max="7442" width="9.625" style="1" customWidth="1"/>
    <col min="7443" max="7443" width="9" style="1"/>
    <col min="7444" max="7444" width="14.125" style="1" customWidth="1"/>
    <col min="7445" max="7448" width="9" style="1"/>
    <col min="7449" max="7449" width="14.125" style="1" customWidth="1"/>
    <col min="7450" max="7453" width="9" style="1"/>
    <col min="7454" max="7454" width="14.125" style="1" customWidth="1"/>
    <col min="7455" max="7455" width="9" style="1"/>
    <col min="7456" max="7456" width="8.625" style="1" bestFit="1" customWidth="1"/>
    <col min="7457" max="7680" width="9" style="1"/>
    <col min="7681" max="7681" width="11.5" style="1" customWidth="1"/>
    <col min="7682" max="7682" width="2.125" style="1" customWidth="1"/>
    <col min="7683" max="7683" width="8.625" style="1" customWidth="1"/>
    <col min="7684" max="7686" width="9.625" style="1" customWidth="1"/>
    <col min="7687" max="7687" width="11.5" style="1" customWidth="1"/>
    <col min="7688" max="7688" width="2.125" style="1" customWidth="1"/>
    <col min="7689" max="7689" width="8.625" style="1" customWidth="1"/>
    <col min="7690" max="7692" width="9.625" style="1" customWidth="1"/>
    <col min="7693" max="7693" width="11.5" style="1" customWidth="1"/>
    <col min="7694" max="7694" width="2.125" style="1" customWidth="1"/>
    <col min="7695" max="7695" width="8.625" style="1" customWidth="1"/>
    <col min="7696" max="7698" width="9.625" style="1" customWidth="1"/>
    <col min="7699" max="7699" width="9" style="1"/>
    <col min="7700" max="7700" width="14.125" style="1" customWidth="1"/>
    <col min="7701" max="7704" width="9" style="1"/>
    <col min="7705" max="7705" width="14.125" style="1" customWidth="1"/>
    <col min="7706" max="7709" width="9" style="1"/>
    <col min="7710" max="7710" width="14.125" style="1" customWidth="1"/>
    <col min="7711" max="7711" width="9" style="1"/>
    <col min="7712" max="7712" width="8.625" style="1" bestFit="1" customWidth="1"/>
    <col min="7713" max="7936" width="9" style="1"/>
    <col min="7937" max="7937" width="11.5" style="1" customWidth="1"/>
    <col min="7938" max="7938" width="2.125" style="1" customWidth="1"/>
    <col min="7939" max="7939" width="8.625" style="1" customWidth="1"/>
    <col min="7940" max="7942" width="9.625" style="1" customWidth="1"/>
    <col min="7943" max="7943" width="11.5" style="1" customWidth="1"/>
    <col min="7944" max="7944" width="2.125" style="1" customWidth="1"/>
    <col min="7945" max="7945" width="8.625" style="1" customWidth="1"/>
    <col min="7946" max="7948" width="9.625" style="1" customWidth="1"/>
    <col min="7949" max="7949" width="11.5" style="1" customWidth="1"/>
    <col min="7950" max="7950" width="2.125" style="1" customWidth="1"/>
    <col min="7951" max="7951" width="8.625" style="1" customWidth="1"/>
    <col min="7952" max="7954" width="9.625" style="1" customWidth="1"/>
    <col min="7955" max="7955" width="9" style="1"/>
    <col min="7956" max="7956" width="14.125" style="1" customWidth="1"/>
    <col min="7957" max="7960" width="9" style="1"/>
    <col min="7961" max="7961" width="14.125" style="1" customWidth="1"/>
    <col min="7962" max="7965" width="9" style="1"/>
    <col min="7966" max="7966" width="14.125" style="1" customWidth="1"/>
    <col min="7967" max="7967" width="9" style="1"/>
    <col min="7968" max="7968" width="8.625" style="1" bestFit="1" customWidth="1"/>
    <col min="7969" max="8192" width="9" style="1"/>
    <col min="8193" max="8193" width="11.5" style="1" customWidth="1"/>
    <col min="8194" max="8194" width="2.125" style="1" customWidth="1"/>
    <col min="8195" max="8195" width="8.625" style="1" customWidth="1"/>
    <col min="8196" max="8198" width="9.625" style="1" customWidth="1"/>
    <col min="8199" max="8199" width="11.5" style="1" customWidth="1"/>
    <col min="8200" max="8200" width="2.125" style="1" customWidth="1"/>
    <col min="8201" max="8201" width="8.625" style="1" customWidth="1"/>
    <col min="8202" max="8204" width="9.625" style="1" customWidth="1"/>
    <col min="8205" max="8205" width="11.5" style="1" customWidth="1"/>
    <col min="8206" max="8206" width="2.125" style="1" customWidth="1"/>
    <col min="8207" max="8207" width="8.625" style="1" customWidth="1"/>
    <col min="8208" max="8210" width="9.625" style="1" customWidth="1"/>
    <col min="8211" max="8211" width="9" style="1"/>
    <col min="8212" max="8212" width="14.125" style="1" customWidth="1"/>
    <col min="8213" max="8216" width="9" style="1"/>
    <col min="8217" max="8217" width="14.125" style="1" customWidth="1"/>
    <col min="8218" max="8221" width="9" style="1"/>
    <col min="8222" max="8222" width="14.125" style="1" customWidth="1"/>
    <col min="8223" max="8223" width="9" style="1"/>
    <col min="8224" max="8224" width="8.625" style="1" bestFit="1" customWidth="1"/>
    <col min="8225" max="8448" width="9" style="1"/>
    <col min="8449" max="8449" width="11.5" style="1" customWidth="1"/>
    <col min="8450" max="8450" width="2.125" style="1" customWidth="1"/>
    <col min="8451" max="8451" width="8.625" style="1" customWidth="1"/>
    <col min="8452" max="8454" width="9.625" style="1" customWidth="1"/>
    <col min="8455" max="8455" width="11.5" style="1" customWidth="1"/>
    <col min="8456" max="8456" width="2.125" style="1" customWidth="1"/>
    <col min="8457" max="8457" width="8.625" style="1" customWidth="1"/>
    <col min="8458" max="8460" width="9.625" style="1" customWidth="1"/>
    <col min="8461" max="8461" width="11.5" style="1" customWidth="1"/>
    <col min="8462" max="8462" width="2.125" style="1" customWidth="1"/>
    <col min="8463" max="8463" width="8.625" style="1" customWidth="1"/>
    <col min="8464" max="8466" width="9.625" style="1" customWidth="1"/>
    <col min="8467" max="8467" width="9" style="1"/>
    <col min="8468" max="8468" width="14.125" style="1" customWidth="1"/>
    <col min="8469" max="8472" width="9" style="1"/>
    <col min="8473" max="8473" width="14.125" style="1" customWidth="1"/>
    <col min="8474" max="8477" width="9" style="1"/>
    <col min="8478" max="8478" width="14.125" style="1" customWidth="1"/>
    <col min="8479" max="8479" width="9" style="1"/>
    <col min="8480" max="8480" width="8.625" style="1" bestFit="1" customWidth="1"/>
    <col min="8481" max="8704" width="9" style="1"/>
    <col min="8705" max="8705" width="11.5" style="1" customWidth="1"/>
    <col min="8706" max="8706" width="2.125" style="1" customWidth="1"/>
    <col min="8707" max="8707" width="8.625" style="1" customWidth="1"/>
    <col min="8708" max="8710" width="9.625" style="1" customWidth="1"/>
    <col min="8711" max="8711" width="11.5" style="1" customWidth="1"/>
    <col min="8712" max="8712" width="2.125" style="1" customWidth="1"/>
    <col min="8713" max="8713" width="8.625" style="1" customWidth="1"/>
    <col min="8714" max="8716" width="9.625" style="1" customWidth="1"/>
    <col min="8717" max="8717" width="11.5" style="1" customWidth="1"/>
    <col min="8718" max="8718" width="2.125" style="1" customWidth="1"/>
    <col min="8719" max="8719" width="8.625" style="1" customWidth="1"/>
    <col min="8720" max="8722" width="9.625" style="1" customWidth="1"/>
    <col min="8723" max="8723" width="9" style="1"/>
    <col min="8724" max="8724" width="14.125" style="1" customWidth="1"/>
    <col min="8725" max="8728" width="9" style="1"/>
    <col min="8729" max="8729" width="14.125" style="1" customWidth="1"/>
    <col min="8730" max="8733" width="9" style="1"/>
    <col min="8734" max="8734" width="14.125" style="1" customWidth="1"/>
    <col min="8735" max="8735" width="9" style="1"/>
    <col min="8736" max="8736" width="8.625" style="1" bestFit="1" customWidth="1"/>
    <col min="8737" max="8960" width="9" style="1"/>
    <col min="8961" max="8961" width="11.5" style="1" customWidth="1"/>
    <col min="8962" max="8962" width="2.125" style="1" customWidth="1"/>
    <col min="8963" max="8963" width="8.625" style="1" customWidth="1"/>
    <col min="8964" max="8966" width="9.625" style="1" customWidth="1"/>
    <col min="8967" max="8967" width="11.5" style="1" customWidth="1"/>
    <col min="8968" max="8968" width="2.125" style="1" customWidth="1"/>
    <col min="8969" max="8969" width="8.625" style="1" customWidth="1"/>
    <col min="8970" max="8972" width="9.625" style="1" customWidth="1"/>
    <col min="8973" max="8973" width="11.5" style="1" customWidth="1"/>
    <col min="8974" max="8974" width="2.125" style="1" customWidth="1"/>
    <col min="8975" max="8975" width="8.625" style="1" customWidth="1"/>
    <col min="8976" max="8978" width="9.625" style="1" customWidth="1"/>
    <col min="8979" max="8979" width="9" style="1"/>
    <col min="8980" max="8980" width="14.125" style="1" customWidth="1"/>
    <col min="8981" max="8984" width="9" style="1"/>
    <col min="8985" max="8985" width="14.125" style="1" customWidth="1"/>
    <col min="8986" max="8989" width="9" style="1"/>
    <col min="8990" max="8990" width="14.125" style="1" customWidth="1"/>
    <col min="8991" max="8991" width="9" style="1"/>
    <col min="8992" max="8992" width="8.625" style="1" bestFit="1" customWidth="1"/>
    <col min="8993" max="9216" width="9" style="1"/>
    <col min="9217" max="9217" width="11.5" style="1" customWidth="1"/>
    <col min="9218" max="9218" width="2.125" style="1" customWidth="1"/>
    <col min="9219" max="9219" width="8.625" style="1" customWidth="1"/>
    <col min="9220" max="9222" width="9.625" style="1" customWidth="1"/>
    <col min="9223" max="9223" width="11.5" style="1" customWidth="1"/>
    <col min="9224" max="9224" width="2.125" style="1" customWidth="1"/>
    <col min="9225" max="9225" width="8.625" style="1" customWidth="1"/>
    <col min="9226" max="9228" width="9.625" style="1" customWidth="1"/>
    <col min="9229" max="9229" width="11.5" style="1" customWidth="1"/>
    <col min="9230" max="9230" width="2.125" style="1" customWidth="1"/>
    <col min="9231" max="9231" width="8.625" style="1" customWidth="1"/>
    <col min="9232" max="9234" width="9.625" style="1" customWidth="1"/>
    <col min="9235" max="9235" width="9" style="1"/>
    <col min="9236" max="9236" width="14.125" style="1" customWidth="1"/>
    <col min="9237" max="9240" width="9" style="1"/>
    <col min="9241" max="9241" width="14.125" style="1" customWidth="1"/>
    <col min="9242" max="9245" width="9" style="1"/>
    <col min="9246" max="9246" width="14.125" style="1" customWidth="1"/>
    <col min="9247" max="9247" width="9" style="1"/>
    <col min="9248" max="9248" width="8.625" style="1" bestFit="1" customWidth="1"/>
    <col min="9249" max="9472" width="9" style="1"/>
    <col min="9473" max="9473" width="11.5" style="1" customWidth="1"/>
    <col min="9474" max="9474" width="2.125" style="1" customWidth="1"/>
    <col min="9475" max="9475" width="8.625" style="1" customWidth="1"/>
    <col min="9476" max="9478" width="9.625" style="1" customWidth="1"/>
    <col min="9479" max="9479" width="11.5" style="1" customWidth="1"/>
    <col min="9480" max="9480" width="2.125" style="1" customWidth="1"/>
    <col min="9481" max="9481" width="8.625" style="1" customWidth="1"/>
    <col min="9482" max="9484" width="9.625" style="1" customWidth="1"/>
    <col min="9485" max="9485" width="11.5" style="1" customWidth="1"/>
    <col min="9486" max="9486" width="2.125" style="1" customWidth="1"/>
    <col min="9487" max="9487" width="8.625" style="1" customWidth="1"/>
    <col min="9488" max="9490" width="9.625" style="1" customWidth="1"/>
    <col min="9491" max="9491" width="9" style="1"/>
    <col min="9492" max="9492" width="14.125" style="1" customWidth="1"/>
    <col min="9493" max="9496" width="9" style="1"/>
    <col min="9497" max="9497" width="14.125" style="1" customWidth="1"/>
    <col min="9498" max="9501" width="9" style="1"/>
    <col min="9502" max="9502" width="14.125" style="1" customWidth="1"/>
    <col min="9503" max="9503" width="9" style="1"/>
    <col min="9504" max="9504" width="8.625" style="1" bestFit="1" customWidth="1"/>
    <col min="9505" max="9728" width="9" style="1"/>
    <col min="9729" max="9729" width="11.5" style="1" customWidth="1"/>
    <col min="9730" max="9730" width="2.125" style="1" customWidth="1"/>
    <col min="9731" max="9731" width="8.625" style="1" customWidth="1"/>
    <col min="9732" max="9734" width="9.625" style="1" customWidth="1"/>
    <col min="9735" max="9735" width="11.5" style="1" customWidth="1"/>
    <col min="9736" max="9736" width="2.125" style="1" customWidth="1"/>
    <col min="9737" max="9737" width="8.625" style="1" customWidth="1"/>
    <col min="9738" max="9740" width="9.625" style="1" customWidth="1"/>
    <col min="9741" max="9741" width="11.5" style="1" customWidth="1"/>
    <col min="9742" max="9742" width="2.125" style="1" customWidth="1"/>
    <col min="9743" max="9743" width="8.625" style="1" customWidth="1"/>
    <col min="9744" max="9746" width="9.625" style="1" customWidth="1"/>
    <col min="9747" max="9747" width="9" style="1"/>
    <col min="9748" max="9748" width="14.125" style="1" customWidth="1"/>
    <col min="9749" max="9752" width="9" style="1"/>
    <col min="9753" max="9753" width="14.125" style="1" customWidth="1"/>
    <col min="9754" max="9757" width="9" style="1"/>
    <col min="9758" max="9758" width="14.125" style="1" customWidth="1"/>
    <col min="9759" max="9759" width="9" style="1"/>
    <col min="9760" max="9760" width="8.625" style="1" bestFit="1" customWidth="1"/>
    <col min="9761" max="9984" width="9" style="1"/>
    <col min="9985" max="9985" width="11.5" style="1" customWidth="1"/>
    <col min="9986" max="9986" width="2.125" style="1" customWidth="1"/>
    <col min="9987" max="9987" width="8.625" style="1" customWidth="1"/>
    <col min="9988" max="9990" width="9.625" style="1" customWidth="1"/>
    <col min="9991" max="9991" width="11.5" style="1" customWidth="1"/>
    <col min="9992" max="9992" width="2.125" style="1" customWidth="1"/>
    <col min="9993" max="9993" width="8.625" style="1" customWidth="1"/>
    <col min="9994" max="9996" width="9.625" style="1" customWidth="1"/>
    <col min="9997" max="9997" width="11.5" style="1" customWidth="1"/>
    <col min="9998" max="9998" width="2.125" style="1" customWidth="1"/>
    <col min="9999" max="9999" width="8.625" style="1" customWidth="1"/>
    <col min="10000" max="10002" width="9.625" style="1" customWidth="1"/>
    <col min="10003" max="10003" width="9" style="1"/>
    <col min="10004" max="10004" width="14.125" style="1" customWidth="1"/>
    <col min="10005" max="10008" width="9" style="1"/>
    <col min="10009" max="10009" width="14.125" style="1" customWidth="1"/>
    <col min="10010" max="10013" width="9" style="1"/>
    <col min="10014" max="10014" width="14.125" style="1" customWidth="1"/>
    <col min="10015" max="10015" width="9" style="1"/>
    <col min="10016" max="10016" width="8.625" style="1" bestFit="1" customWidth="1"/>
    <col min="10017" max="10240" width="9" style="1"/>
    <col min="10241" max="10241" width="11.5" style="1" customWidth="1"/>
    <col min="10242" max="10242" width="2.125" style="1" customWidth="1"/>
    <col min="10243" max="10243" width="8.625" style="1" customWidth="1"/>
    <col min="10244" max="10246" width="9.625" style="1" customWidth="1"/>
    <col min="10247" max="10247" width="11.5" style="1" customWidth="1"/>
    <col min="10248" max="10248" width="2.125" style="1" customWidth="1"/>
    <col min="10249" max="10249" width="8.625" style="1" customWidth="1"/>
    <col min="10250" max="10252" width="9.625" style="1" customWidth="1"/>
    <col min="10253" max="10253" width="11.5" style="1" customWidth="1"/>
    <col min="10254" max="10254" width="2.125" style="1" customWidth="1"/>
    <col min="10255" max="10255" width="8.625" style="1" customWidth="1"/>
    <col min="10256" max="10258" width="9.625" style="1" customWidth="1"/>
    <col min="10259" max="10259" width="9" style="1"/>
    <col min="10260" max="10260" width="14.125" style="1" customWidth="1"/>
    <col min="10261" max="10264" width="9" style="1"/>
    <col min="10265" max="10265" width="14.125" style="1" customWidth="1"/>
    <col min="10266" max="10269" width="9" style="1"/>
    <col min="10270" max="10270" width="14.125" style="1" customWidth="1"/>
    <col min="10271" max="10271" width="9" style="1"/>
    <col min="10272" max="10272" width="8.625" style="1" bestFit="1" customWidth="1"/>
    <col min="10273" max="10496" width="9" style="1"/>
    <col min="10497" max="10497" width="11.5" style="1" customWidth="1"/>
    <col min="10498" max="10498" width="2.125" style="1" customWidth="1"/>
    <col min="10499" max="10499" width="8.625" style="1" customWidth="1"/>
    <col min="10500" max="10502" width="9.625" style="1" customWidth="1"/>
    <col min="10503" max="10503" width="11.5" style="1" customWidth="1"/>
    <col min="10504" max="10504" width="2.125" style="1" customWidth="1"/>
    <col min="10505" max="10505" width="8.625" style="1" customWidth="1"/>
    <col min="10506" max="10508" width="9.625" style="1" customWidth="1"/>
    <col min="10509" max="10509" width="11.5" style="1" customWidth="1"/>
    <col min="10510" max="10510" width="2.125" style="1" customWidth="1"/>
    <col min="10511" max="10511" width="8.625" style="1" customWidth="1"/>
    <col min="10512" max="10514" width="9.625" style="1" customWidth="1"/>
    <col min="10515" max="10515" width="9" style="1"/>
    <col min="10516" max="10516" width="14.125" style="1" customWidth="1"/>
    <col min="10517" max="10520" width="9" style="1"/>
    <col min="10521" max="10521" width="14.125" style="1" customWidth="1"/>
    <col min="10522" max="10525" width="9" style="1"/>
    <col min="10526" max="10526" width="14.125" style="1" customWidth="1"/>
    <col min="10527" max="10527" width="9" style="1"/>
    <col min="10528" max="10528" width="8.625" style="1" bestFit="1" customWidth="1"/>
    <col min="10529" max="10752" width="9" style="1"/>
    <col min="10753" max="10753" width="11.5" style="1" customWidth="1"/>
    <col min="10754" max="10754" width="2.125" style="1" customWidth="1"/>
    <col min="10755" max="10755" width="8.625" style="1" customWidth="1"/>
    <col min="10756" max="10758" width="9.625" style="1" customWidth="1"/>
    <col min="10759" max="10759" width="11.5" style="1" customWidth="1"/>
    <col min="10760" max="10760" width="2.125" style="1" customWidth="1"/>
    <col min="10761" max="10761" width="8.625" style="1" customWidth="1"/>
    <col min="10762" max="10764" width="9.625" style="1" customWidth="1"/>
    <col min="10765" max="10765" width="11.5" style="1" customWidth="1"/>
    <col min="10766" max="10766" width="2.125" style="1" customWidth="1"/>
    <col min="10767" max="10767" width="8.625" style="1" customWidth="1"/>
    <col min="10768" max="10770" width="9.625" style="1" customWidth="1"/>
    <col min="10771" max="10771" width="9" style="1"/>
    <col min="10772" max="10772" width="14.125" style="1" customWidth="1"/>
    <col min="10773" max="10776" width="9" style="1"/>
    <col min="10777" max="10777" width="14.125" style="1" customWidth="1"/>
    <col min="10778" max="10781" width="9" style="1"/>
    <col min="10782" max="10782" width="14.125" style="1" customWidth="1"/>
    <col min="10783" max="10783" width="9" style="1"/>
    <col min="10784" max="10784" width="8.625" style="1" bestFit="1" customWidth="1"/>
    <col min="10785" max="11008" width="9" style="1"/>
    <col min="11009" max="11009" width="11.5" style="1" customWidth="1"/>
    <col min="11010" max="11010" width="2.125" style="1" customWidth="1"/>
    <col min="11011" max="11011" width="8.625" style="1" customWidth="1"/>
    <col min="11012" max="11014" width="9.625" style="1" customWidth="1"/>
    <col min="11015" max="11015" width="11.5" style="1" customWidth="1"/>
    <col min="11016" max="11016" width="2.125" style="1" customWidth="1"/>
    <col min="11017" max="11017" width="8.625" style="1" customWidth="1"/>
    <col min="11018" max="11020" width="9.625" style="1" customWidth="1"/>
    <col min="11021" max="11021" width="11.5" style="1" customWidth="1"/>
    <col min="11022" max="11022" width="2.125" style="1" customWidth="1"/>
    <col min="11023" max="11023" width="8.625" style="1" customWidth="1"/>
    <col min="11024" max="11026" width="9.625" style="1" customWidth="1"/>
    <col min="11027" max="11027" width="9" style="1"/>
    <col min="11028" max="11028" width="14.125" style="1" customWidth="1"/>
    <col min="11029" max="11032" width="9" style="1"/>
    <col min="11033" max="11033" width="14.125" style="1" customWidth="1"/>
    <col min="11034" max="11037" width="9" style="1"/>
    <col min="11038" max="11038" width="14.125" style="1" customWidth="1"/>
    <col min="11039" max="11039" width="9" style="1"/>
    <col min="11040" max="11040" width="8.625" style="1" bestFit="1" customWidth="1"/>
    <col min="11041" max="11264" width="9" style="1"/>
    <col min="11265" max="11265" width="11.5" style="1" customWidth="1"/>
    <col min="11266" max="11266" width="2.125" style="1" customWidth="1"/>
    <col min="11267" max="11267" width="8.625" style="1" customWidth="1"/>
    <col min="11268" max="11270" width="9.625" style="1" customWidth="1"/>
    <col min="11271" max="11271" width="11.5" style="1" customWidth="1"/>
    <col min="11272" max="11272" width="2.125" style="1" customWidth="1"/>
    <col min="11273" max="11273" width="8.625" style="1" customWidth="1"/>
    <col min="11274" max="11276" width="9.625" style="1" customWidth="1"/>
    <col min="11277" max="11277" width="11.5" style="1" customWidth="1"/>
    <col min="11278" max="11278" width="2.125" style="1" customWidth="1"/>
    <col min="11279" max="11279" width="8.625" style="1" customWidth="1"/>
    <col min="11280" max="11282" width="9.625" style="1" customWidth="1"/>
    <col min="11283" max="11283" width="9" style="1"/>
    <col min="11284" max="11284" width="14.125" style="1" customWidth="1"/>
    <col min="11285" max="11288" width="9" style="1"/>
    <col min="11289" max="11289" width="14.125" style="1" customWidth="1"/>
    <col min="11290" max="11293" width="9" style="1"/>
    <col min="11294" max="11294" width="14.125" style="1" customWidth="1"/>
    <col min="11295" max="11295" width="9" style="1"/>
    <col min="11296" max="11296" width="8.625" style="1" bestFit="1" customWidth="1"/>
    <col min="11297" max="11520" width="9" style="1"/>
    <col min="11521" max="11521" width="11.5" style="1" customWidth="1"/>
    <col min="11522" max="11522" width="2.125" style="1" customWidth="1"/>
    <col min="11523" max="11523" width="8.625" style="1" customWidth="1"/>
    <col min="11524" max="11526" width="9.625" style="1" customWidth="1"/>
    <col min="11527" max="11527" width="11.5" style="1" customWidth="1"/>
    <col min="11528" max="11528" width="2.125" style="1" customWidth="1"/>
    <col min="11529" max="11529" width="8.625" style="1" customWidth="1"/>
    <col min="11530" max="11532" width="9.625" style="1" customWidth="1"/>
    <col min="11533" max="11533" width="11.5" style="1" customWidth="1"/>
    <col min="11534" max="11534" width="2.125" style="1" customWidth="1"/>
    <col min="11535" max="11535" width="8.625" style="1" customWidth="1"/>
    <col min="11536" max="11538" width="9.625" style="1" customWidth="1"/>
    <col min="11539" max="11539" width="9" style="1"/>
    <col min="11540" max="11540" width="14.125" style="1" customWidth="1"/>
    <col min="11541" max="11544" width="9" style="1"/>
    <col min="11545" max="11545" width="14.125" style="1" customWidth="1"/>
    <col min="11546" max="11549" width="9" style="1"/>
    <col min="11550" max="11550" width="14.125" style="1" customWidth="1"/>
    <col min="11551" max="11551" width="9" style="1"/>
    <col min="11552" max="11552" width="8.625" style="1" bestFit="1" customWidth="1"/>
    <col min="11553" max="11776" width="9" style="1"/>
    <col min="11777" max="11777" width="11.5" style="1" customWidth="1"/>
    <col min="11778" max="11778" width="2.125" style="1" customWidth="1"/>
    <col min="11779" max="11779" width="8.625" style="1" customWidth="1"/>
    <col min="11780" max="11782" width="9.625" style="1" customWidth="1"/>
    <col min="11783" max="11783" width="11.5" style="1" customWidth="1"/>
    <col min="11784" max="11784" width="2.125" style="1" customWidth="1"/>
    <col min="11785" max="11785" width="8.625" style="1" customWidth="1"/>
    <col min="11786" max="11788" width="9.625" style="1" customWidth="1"/>
    <col min="11789" max="11789" width="11.5" style="1" customWidth="1"/>
    <col min="11790" max="11790" width="2.125" style="1" customWidth="1"/>
    <col min="11791" max="11791" width="8.625" style="1" customWidth="1"/>
    <col min="11792" max="11794" width="9.625" style="1" customWidth="1"/>
    <col min="11795" max="11795" width="9" style="1"/>
    <col min="11796" max="11796" width="14.125" style="1" customWidth="1"/>
    <col min="11797" max="11800" width="9" style="1"/>
    <col min="11801" max="11801" width="14.125" style="1" customWidth="1"/>
    <col min="11802" max="11805" width="9" style="1"/>
    <col min="11806" max="11806" width="14.125" style="1" customWidth="1"/>
    <col min="11807" max="11807" width="9" style="1"/>
    <col min="11808" max="11808" width="8.625" style="1" bestFit="1" customWidth="1"/>
    <col min="11809" max="12032" width="9" style="1"/>
    <col min="12033" max="12033" width="11.5" style="1" customWidth="1"/>
    <col min="12034" max="12034" width="2.125" style="1" customWidth="1"/>
    <col min="12035" max="12035" width="8.625" style="1" customWidth="1"/>
    <col min="12036" max="12038" width="9.625" style="1" customWidth="1"/>
    <col min="12039" max="12039" width="11.5" style="1" customWidth="1"/>
    <col min="12040" max="12040" width="2.125" style="1" customWidth="1"/>
    <col min="12041" max="12041" width="8.625" style="1" customWidth="1"/>
    <col min="12042" max="12044" width="9.625" style="1" customWidth="1"/>
    <col min="12045" max="12045" width="11.5" style="1" customWidth="1"/>
    <col min="12046" max="12046" width="2.125" style="1" customWidth="1"/>
    <col min="12047" max="12047" width="8.625" style="1" customWidth="1"/>
    <col min="12048" max="12050" width="9.625" style="1" customWidth="1"/>
    <col min="12051" max="12051" width="9" style="1"/>
    <col min="12052" max="12052" width="14.125" style="1" customWidth="1"/>
    <col min="12053" max="12056" width="9" style="1"/>
    <col min="12057" max="12057" width="14.125" style="1" customWidth="1"/>
    <col min="12058" max="12061" width="9" style="1"/>
    <col min="12062" max="12062" width="14.125" style="1" customWidth="1"/>
    <col min="12063" max="12063" width="9" style="1"/>
    <col min="12064" max="12064" width="8.625" style="1" bestFit="1" customWidth="1"/>
    <col min="12065" max="12288" width="9" style="1"/>
    <col min="12289" max="12289" width="11.5" style="1" customWidth="1"/>
    <col min="12290" max="12290" width="2.125" style="1" customWidth="1"/>
    <col min="12291" max="12291" width="8.625" style="1" customWidth="1"/>
    <col min="12292" max="12294" width="9.625" style="1" customWidth="1"/>
    <col min="12295" max="12295" width="11.5" style="1" customWidth="1"/>
    <col min="12296" max="12296" width="2.125" style="1" customWidth="1"/>
    <col min="12297" max="12297" width="8.625" style="1" customWidth="1"/>
    <col min="12298" max="12300" width="9.625" style="1" customWidth="1"/>
    <col min="12301" max="12301" width="11.5" style="1" customWidth="1"/>
    <col min="12302" max="12302" width="2.125" style="1" customWidth="1"/>
    <col min="12303" max="12303" width="8.625" style="1" customWidth="1"/>
    <col min="12304" max="12306" width="9.625" style="1" customWidth="1"/>
    <col min="12307" max="12307" width="9" style="1"/>
    <col min="12308" max="12308" width="14.125" style="1" customWidth="1"/>
    <col min="12309" max="12312" width="9" style="1"/>
    <col min="12313" max="12313" width="14.125" style="1" customWidth="1"/>
    <col min="12314" max="12317" width="9" style="1"/>
    <col min="12318" max="12318" width="14.125" style="1" customWidth="1"/>
    <col min="12319" max="12319" width="9" style="1"/>
    <col min="12320" max="12320" width="8.625" style="1" bestFit="1" customWidth="1"/>
    <col min="12321" max="12544" width="9" style="1"/>
    <col min="12545" max="12545" width="11.5" style="1" customWidth="1"/>
    <col min="12546" max="12546" width="2.125" style="1" customWidth="1"/>
    <col min="12547" max="12547" width="8.625" style="1" customWidth="1"/>
    <col min="12548" max="12550" width="9.625" style="1" customWidth="1"/>
    <col min="12551" max="12551" width="11.5" style="1" customWidth="1"/>
    <col min="12552" max="12552" width="2.125" style="1" customWidth="1"/>
    <col min="12553" max="12553" width="8.625" style="1" customWidth="1"/>
    <col min="12554" max="12556" width="9.625" style="1" customWidth="1"/>
    <col min="12557" max="12557" width="11.5" style="1" customWidth="1"/>
    <col min="12558" max="12558" width="2.125" style="1" customWidth="1"/>
    <col min="12559" max="12559" width="8.625" style="1" customWidth="1"/>
    <col min="12560" max="12562" width="9.625" style="1" customWidth="1"/>
    <col min="12563" max="12563" width="9" style="1"/>
    <col min="12564" max="12564" width="14.125" style="1" customWidth="1"/>
    <col min="12565" max="12568" width="9" style="1"/>
    <col min="12569" max="12569" width="14.125" style="1" customWidth="1"/>
    <col min="12570" max="12573" width="9" style="1"/>
    <col min="12574" max="12574" width="14.125" style="1" customWidth="1"/>
    <col min="12575" max="12575" width="9" style="1"/>
    <col min="12576" max="12576" width="8.625" style="1" bestFit="1" customWidth="1"/>
    <col min="12577" max="12800" width="9" style="1"/>
    <col min="12801" max="12801" width="11.5" style="1" customWidth="1"/>
    <col min="12802" max="12802" width="2.125" style="1" customWidth="1"/>
    <col min="12803" max="12803" width="8.625" style="1" customWidth="1"/>
    <col min="12804" max="12806" width="9.625" style="1" customWidth="1"/>
    <col min="12807" max="12807" width="11.5" style="1" customWidth="1"/>
    <col min="12808" max="12808" width="2.125" style="1" customWidth="1"/>
    <col min="12809" max="12809" width="8.625" style="1" customWidth="1"/>
    <col min="12810" max="12812" width="9.625" style="1" customWidth="1"/>
    <col min="12813" max="12813" width="11.5" style="1" customWidth="1"/>
    <col min="12814" max="12814" width="2.125" style="1" customWidth="1"/>
    <col min="12815" max="12815" width="8.625" style="1" customWidth="1"/>
    <col min="12816" max="12818" width="9.625" style="1" customWidth="1"/>
    <col min="12819" max="12819" width="9" style="1"/>
    <col min="12820" max="12820" width="14.125" style="1" customWidth="1"/>
    <col min="12821" max="12824" width="9" style="1"/>
    <col min="12825" max="12825" width="14.125" style="1" customWidth="1"/>
    <col min="12826" max="12829" width="9" style="1"/>
    <col min="12830" max="12830" width="14.125" style="1" customWidth="1"/>
    <col min="12831" max="12831" width="9" style="1"/>
    <col min="12832" max="12832" width="8.625" style="1" bestFit="1" customWidth="1"/>
    <col min="12833" max="13056" width="9" style="1"/>
    <col min="13057" max="13057" width="11.5" style="1" customWidth="1"/>
    <col min="13058" max="13058" width="2.125" style="1" customWidth="1"/>
    <col min="13059" max="13059" width="8.625" style="1" customWidth="1"/>
    <col min="13060" max="13062" width="9.625" style="1" customWidth="1"/>
    <col min="13063" max="13063" width="11.5" style="1" customWidth="1"/>
    <col min="13064" max="13064" width="2.125" style="1" customWidth="1"/>
    <col min="13065" max="13065" width="8.625" style="1" customWidth="1"/>
    <col min="13066" max="13068" width="9.625" style="1" customWidth="1"/>
    <col min="13069" max="13069" width="11.5" style="1" customWidth="1"/>
    <col min="13070" max="13070" width="2.125" style="1" customWidth="1"/>
    <col min="13071" max="13071" width="8.625" style="1" customWidth="1"/>
    <col min="13072" max="13074" width="9.625" style="1" customWidth="1"/>
    <col min="13075" max="13075" width="9" style="1"/>
    <col min="13076" max="13076" width="14.125" style="1" customWidth="1"/>
    <col min="13077" max="13080" width="9" style="1"/>
    <col min="13081" max="13081" width="14.125" style="1" customWidth="1"/>
    <col min="13082" max="13085" width="9" style="1"/>
    <col min="13086" max="13086" width="14.125" style="1" customWidth="1"/>
    <col min="13087" max="13087" width="9" style="1"/>
    <col min="13088" max="13088" width="8.625" style="1" bestFit="1" customWidth="1"/>
    <col min="13089" max="13312" width="9" style="1"/>
    <col min="13313" max="13313" width="11.5" style="1" customWidth="1"/>
    <col min="13314" max="13314" width="2.125" style="1" customWidth="1"/>
    <col min="13315" max="13315" width="8.625" style="1" customWidth="1"/>
    <col min="13316" max="13318" width="9.625" style="1" customWidth="1"/>
    <col min="13319" max="13319" width="11.5" style="1" customWidth="1"/>
    <col min="13320" max="13320" width="2.125" style="1" customWidth="1"/>
    <col min="13321" max="13321" width="8.625" style="1" customWidth="1"/>
    <col min="13322" max="13324" width="9.625" style="1" customWidth="1"/>
    <col min="13325" max="13325" width="11.5" style="1" customWidth="1"/>
    <col min="13326" max="13326" width="2.125" style="1" customWidth="1"/>
    <col min="13327" max="13327" width="8.625" style="1" customWidth="1"/>
    <col min="13328" max="13330" width="9.625" style="1" customWidth="1"/>
    <col min="13331" max="13331" width="9" style="1"/>
    <col min="13332" max="13332" width="14.125" style="1" customWidth="1"/>
    <col min="13333" max="13336" width="9" style="1"/>
    <col min="13337" max="13337" width="14.125" style="1" customWidth="1"/>
    <col min="13338" max="13341" width="9" style="1"/>
    <col min="13342" max="13342" width="14.125" style="1" customWidth="1"/>
    <col min="13343" max="13343" width="9" style="1"/>
    <col min="13344" max="13344" width="8.625" style="1" bestFit="1" customWidth="1"/>
    <col min="13345" max="13568" width="9" style="1"/>
    <col min="13569" max="13569" width="11.5" style="1" customWidth="1"/>
    <col min="13570" max="13570" width="2.125" style="1" customWidth="1"/>
    <col min="13571" max="13571" width="8.625" style="1" customWidth="1"/>
    <col min="13572" max="13574" width="9.625" style="1" customWidth="1"/>
    <col min="13575" max="13575" width="11.5" style="1" customWidth="1"/>
    <col min="13576" max="13576" width="2.125" style="1" customWidth="1"/>
    <col min="13577" max="13577" width="8.625" style="1" customWidth="1"/>
    <col min="13578" max="13580" width="9.625" style="1" customWidth="1"/>
    <col min="13581" max="13581" width="11.5" style="1" customWidth="1"/>
    <col min="13582" max="13582" width="2.125" style="1" customWidth="1"/>
    <col min="13583" max="13583" width="8.625" style="1" customWidth="1"/>
    <col min="13584" max="13586" width="9.625" style="1" customWidth="1"/>
    <col min="13587" max="13587" width="9" style="1"/>
    <col min="13588" max="13588" width="14.125" style="1" customWidth="1"/>
    <col min="13589" max="13592" width="9" style="1"/>
    <col min="13593" max="13593" width="14.125" style="1" customWidth="1"/>
    <col min="13594" max="13597" width="9" style="1"/>
    <col min="13598" max="13598" width="14.125" style="1" customWidth="1"/>
    <col min="13599" max="13599" width="9" style="1"/>
    <col min="13600" max="13600" width="8.625" style="1" bestFit="1" customWidth="1"/>
    <col min="13601" max="13824" width="9" style="1"/>
    <col min="13825" max="13825" width="11.5" style="1" customWidth="1"/>
    <col min="13826" max="13826" width="2.125" style="1" customWidth="1"/>
    <col min="13827" max="13827" width="8.625" style="1" customWidth="1"/>
    <col min="13828" max="13830" width="9.625" style="1" customWidth="1"/>
    <col min="13831" max="13831" width="11.5" style="1" customWidth="1"/>
    <col min="13832" max="13832" width="2.125" style="1" customWidth="1"/>
    <col min="13833" max="13833" width="8.625" style="1" customWidth="1"/>
    <col min="13834" max="13836" width="9.625" style="1" customWidth="1"/>
    <col min="13837" max="13837" width="11.5" style="1" customWidth="1"/>
    <col min="13838" max="13838" width="2.125" style="1" customWidth="1"/>
    <col min="13839" max="13839" width="8.625" style="1" customWidth="1"/>
    <col min="13840" max="13842" width="9.625" style="1" customWidth="1"/>
    <col min="13843" max="13843" width="9" style="1"/>
    <col min="13844" max="13844" width="14.125" style="1" customWidth="1"/>
    <col min="13845" max="13848" width="9" style="1"/>
    <col min="13849" max="13849" width="14.125" style="1" customWidth="1"/>
    <col min="13850" max="13853" width="9" style="1"/>
    <col min="13854" max="13854" width="14.125" style="1" customWidth="1"/>
    <col min="13855" max="13855" width="9" style="1"/>
    <col min="13856" max="13856" width="8.625" style="1" bestFit="1" customWidth="1"/>
    <col min="13857" max="14080" width="9" style="1"/>
    <col min="14081" max="14081" width="11.5" style="1" customWidth="1"/>
    <col min="14082" max="14082" width="2.125" style="1" customWidth="1"/>
    <col min="14083" max="14083" width="8.625" style="1" customWidth="1"/>
    <col min="14084" max="14086" width="9.625" style="1" customWidth="1"/>
    <col min="14087" max="14087" width="11.5" style="1" customWidth="1"/>
    <col min="14088" max="14088" width="2.125" style="1" customWidth="1"/>
    <col min="14089" max="14089" width="8.625" style="1" customWidth="1"/>
    <col min="14090" max="14092" width="9.625" style="1" customWidth="1"/>
    <col min="14093" max="14093" width="11.5" style="1" customWidth="1"/>
    <col min="14094" max="14094" width="2.125" style="1" customWidth="1"/>
    <col min="14095" max="14095" width="8.625" style="1" customWidth="1"/>
    <col min="14096" max="14098" width="9.625" style="1" customWidth="1"/>
    <col min="14099" max="14099" width="9" style="1"/>
    <col min="14100" max="14100" width="14.125" style="1" customWidth="1"/>
    <col min="14101" max="14104" width="9" style="1"/>
    <col min="14105" max="14105" width="14.125" style="1" customWidth="1"/>
    <col min="14106" max="14109" width="9" style="1"/>
    <col min="14110" max="14110" width="14.125" style="1" customWidth="1"/>
    <col min="14111" max="14111" width="9" style="1"/>
    <col min="14112" max="14112" width="8.625" style="1" bestFit="1" customWidth="1"/>
    <col min="14113" max="14336" width="9" style="1"/>
    <col min="14337" max="14337" width="11.5" style="1" customWidth="1"/>
    <col min="14338" max="14338" width="2.125" style="1" customWidth="1"/>
    <col min="14339" max="14339" width="8.625" style="1" customWidth="1"/>
    <col min="14340" max="14342" width="9.625" style="1" customWidth="1"/>
    <col min="14343" max="14343" width="11.5" style="1" customWidth="1"/>
    <col min="14344" max="14344" width="2.125" style="1" customWidth="1"/>
    <col min="14345" max="14345" width="8.625" style="1" customWidth="1"/>
    <col min="14346" max="14348" width="9.625" style="1" customWidth="1"/>
    <col min="14349" max="14349" width="11.5" style="1" customWidth="1"/>
    <col min="14350" max="14350" width="2.125" style="1" customWidth="1"/>
    <col min="14351" max="14351" width="8.625" style="1" customWidth="1"/>
    <col min="14352" max="14354" width="9.625" style="1" customWidth="1"/>
    <col min="14355" max="14355" width="9" style="1"/>
    <col min="14356" max="14356" width="14.125" style="1" customWidth="1"/>
    <col min="14357" max="14360" width="9" style="1"/>
    <col min="14361" max="14361" width="14.125" style="1" customWidth="1"/>
    <col min="14362" max="14365" width="9" style="1"/>
    <col min="14366" max="14366" width="14.125" style="1" customWidth="1"/>
    <col min="14367" max="14367" width="9" style="1"/>
    <col min="14368" max="14368" width="8.625" style="1" bestFit="1" customWidth="1"/>
    <col min="14369" max="14592" width="9" style="1"/>
    <col min="14593" max="14593" width="11.5" style="1" customWidth="1"/>
    <col min="14594" max="14594" width="2.125" style="1" customWidth="1"/>
    <col min="14595" max="14595" width="8.625" style="1" customWidth="1"/>
    <col min="14596" max="14598" width="9.625" style="1" customWidth="1"/>
    <col min="14599" max="14599" width="11.5" style="1" customWidth="1"/>
    <col min="14600" max="14600" width="2.125" style="1" customWidth="1"/>
    <col min="14601" max="14601" width="8.625" style="1" customWidth="1"/>
    <col min="14602" max="14604" width="9.625" style="1" customWidth="1"/>
    <col min="14605" max="14605" width="11.5" style="1" customWidth="1"/>
    <col min="14606" max="14606" width="2.125" style="1" customWidth="1"/>
    <col min="14607" max="14607" width="8.625" style="1" customWidth="1"/>
    <col min="14608" max="14610" width="9.625" style="1" customWidth="1"/>
    <col min="14611" max="14611" width="9" style="1"/>
    <col min="14612" max="14612" width="14.125" style="1" customWidth="1"/>
    <col min="14613" max="14616" width="9" style="1"/>
    <col min="14617" max="14617" width="14.125" style="1" customWidth="1"/>
    <col min="14618" max="14621" width="9" style="1"/>
    <col min="14622" max="14622" width="14.125" style="1" customWidth="1"/>
    <col min="14623" max="14623" width="9" style="1"/>
    <col min="14624" max="14624" width="8.625" style="1" bestFit="1" customWidth="1"/>
    <col min="14625" max="14848" width="9" style="1"/>
    <col min="14849" max="14849" width="11.5" style="1" customWidth="1"/>
    <col min="14850" max="14850" width="2.125" style="1" customWidth="1"/>
    <col min="14851" max="14851" width="8.625" style="1" customWidth="1"/>
    <col min="14852" max="14854" width="9.625" style="1" customWidth="1"/>
    <col min="14855" max="14855" width="11.5" style="1" customWidth="1"/>
    <col min="14856" max="14856" width="2.125" style="1" customWidth="1"/>
    <col min="14857" max="14857" width="8.625" style="1" customWidth="1"/>
    <col min="14858" max="14860" width="9.625" style="1" customWidth="1"/>
    <col min="14861" max="14861" width="11.5" style="1" customWidth="1"/>
    <col min="14862" max="14862" width="2.125" style="1" customWidth="1"/>
    <col min="14863" max="14863" width="8.625" style="1" customWidth="1"/>
    <col min="14864" max="14866" width="9.625" style="1" customWidth="1"/>
    <col min="14867" max="14867" width="9" style="1"/>
    <col min="14868" max="14868" width="14.125" style="1" customWidth="1"/>
    <col min="14869" max="14872" width="9" style="1"/>
    <col min="14873" max="14873" width="14.125" style="1" customWidth="1"/>
    <col min="14874" max="14877" width="9" style="1"/>
    <col min="14878" max="14878" width="14.125" style="1" customWidth="1"/>
    <col min="14879" max="14879" width="9" style="1"/>
    <col min="14880" max="14880" width="8.625" style="1" bestFit="1" customWidth="1"/>
    <col min="14881" max="15104" width="9" style="1"/>
    <col min="15105" max="15105" width="11.5" style="1" customWidth="1"/>
    <col min="15106" max="15106" width="2.125" style="1" customWidth="1"/>
    <col min="15107" max="15107" width="8.625" style="1" customWidth="1"/>
    <col min="15108" max="15110" width="9.625" style="1" customWidth="1"/>
    <col min="15111" max="15111" width="11.5" style="1" customWidth="1"/>
    <col min="15112" max="15112" width="2.125" style="1" customWidth="1"/>
    <col min="15113" max="15113" width="8.625" style="1" customWidth="1"/>
    <col min="15114" max="15116" width="9.625" style="1" customWidth="1"/>
    <col min="15117" max="15117" width="11.5" style="1" customWidth="1"/>
    <col min="15118" max="15118" width="2.125" style="1" customWidth="1"/>
    <col min="15119" max="15119" width="8.625" style="1" customWidth="1"/>
    <col min="15120" max="15122" width="9.625" style="1" customWidth="1"/>
    <col min="15123" max="15123" width="9" style="1"/>
    <col min="15124" max="15124" width="14.125" style="1" customWidth="1"/>
    <col min="15125" max="15128" width="9" style="1"/>
    <col min="15129" max="15129" width="14.125" style="1" customWidth="1"/>
    <col min="15130" max="15133" width="9" style="1"/>
    <col min="15134" max="15134" width="14.125" style="1" customWidth="1"/>
    <col min="15135" max="15135" width="9" style="1"/>
    <col min="15136" max="15136" width="8.625" style="1" bestFit="1" customWidth="1"/>
    <col min="15137" max="15360" width="9" style="1"/>
    <col min="15361" max="15361" width="11.5" style="1" customWidth="1"/>
    <col min="15362" max="15362" width="2.125" style="1" customWidth="1"/>
    <col min="15363" max="15363" width="8.625" style="1" customWidth="1"/>
    <col min="15364" max="15366" width="9.625" style="1" customWidth="1"/>
    <col min="15367" max="15367" width="11.5" style="1" customWidth="1"/>
    <col min="15368" max="15368" width="2.125" style="1" customWidth="1"/>
    <col min="15369" max="15369" width="8.625" style="1" customWidth="1"/>
    <col min="15370" max="15372" width="9.625" style="1" customWidth="1"/>
    <col min="15373" max="15373" width="11.5" style="1" customWidth="1"/>
    <col min="15374" max="15374" width="2.125" style="1" customWidth="1"/>
    <col min="15375" max="15375" width="8.625" style="1" customWidth="1"/>
    <col min="15376" max="15378" width="9.625" style="1" customWidth="1"/>
    <col min="15379" max="15379" width="9" style="1"/>
    <col min="15380" max="15380" width="14.125" style="1" customWidth="1"/>
    <col min="15381" max="15384" width="9" style="1"/>
    <col min="15385" max="15385" width="14.125" style="1" customWidth="1"/>
    <col min="15386" max="15389" width="9" style="1"/>
    <col min="15390" max="15390" width="14.125" style="1" customWidth="1"/>
    <col min="15391" max="15391" width="9" style="1"/>
    <col min="15392" max="15392" width="8.625" style="1" bestFit="1" customWidth="1"/>
    <col min="15393" max="15616" width="9" style="1"/>
    <col min="15617" max="15617" width="11.5" style="1" customWidth="1"/>
    <col min="15618" max="15618" width="2.125" style="1" customWidth="1"/>
    <col min="15619" max="15619" width="8.625" style="1" customWidth="1"/>
    <col min="15620" max="15622" width="9.625" style="1" customWidth="1"/>
    <col min="15623" max="15623" width="11.5" style="1" customWidth="1"/>
    <col min="15624" max="15624" width="2.125" style="1" customWidth="1"/>
    <col min="15625" max="15625" width="8.625" style="1" customWidth="1"/>
    <col min="15626" max="15628" width="9.625" style="1" customWidth="1"/>
    <col min="15629" max="15629" width="11.5" style="1" customWidth="1"/>
    <col min="15630" max="15630" width="2.125" style="1" customWidth="1"/>
    <col min="15631" max="15631" width="8.625" style="1" customWidth="1"/>
    <col min="15632" max="15634" width="9.625" style="1" customWidth="1"/>
    <col min="15635" max="15635" width="9" style="1"/>
    <col min="15636" max="15636" width="14.125" style="1" customWidth="1"/>
    <col min="15637" max="15640" width="9" style="1"/>
    <col min="15641" max="15641" width="14.125" style="1" customWidth="1"/>
    <col min="15642" max="15645" width="9" style="1"/>
    <col min="15646" max="15646" width="14.125" style="1" customWidth="1"/>
    <col min="15647" max="15647" width="9" style="1"/>
    <col min="15648" max="15648" width="8.625" style="1" bestFit="1" customWidth="1"/>
    <col min="15649" max="15872" width="9" style="1"/>
    <col min="15873" max="15873" width="11.5" style="1" customWidth="1"/>
    <col min="15874" max="15874" width="2.125" style="1" customWidth="1"/>
    <col min="15875" max="15875" width="8.625" style="1" customWidth="1"/>
    <col min="15876" max="15878" width="9.625" style="1" customWidth="1"/>
    <col min="15879" max="15879" width="11.5" style="1" customWidth="1"/>
    <col min="15880" max="15880" width="2.125" style="1" customWidth="1"/>
    <col min="15881" max="15881" width="8.625" style="1" customWidth="1"/>
    <col min="15882" max="15884" width="9.625" style="1" customWidth="1"/>
    <col min="15885" max="15885" width="11.5" style="1" customWidth="1"/>
    <col min="15886" max="15886" width="2.125" style="1" customWidth="1"/>
    <col min="15887" max="15887" width="8.625" style="1" customWidth="1"/>
    <col min="15888" max="15890" width="9.625" style="1" customWidth="1"/>
    <col min="15891" max="15891" width="9" style="1"/>
    <col min="15892" max="15892" width="14.125" style="1" customWidth="1"/>
    <col min="15893" max="15896" width="9" style="1"/>
    <col min="15897" max="15897" width="14.125" style="1" customWidth="1"/>
    <col min="15898" max="15901" width="9" style="1"/>
    <col min="15902" max="15902" width="14.125" style="1" customWidth="1"/>
    <col min="15903" max="15903" width="9" style="1"/>
    <col min="15904" max="15904" width="8.625" style="1" bestFit="1" customWidth="1"/>
    <col min="15905" max="16128" width="9" style="1"/>
    <col min="16129" max="16129" width="11.5" style="1" customWidth="1"/>
    <col min="16130" max="16130" width="2.125" style="1" customWidth="1"/>
    <col min="16131" max="16131" width="8.625" style="1" customWidth="1"/>
    <col min="16132" max="16134" width="9.625" style="1" customWidth="1"/>
    <col min="16135" max="16135" width="11.5" style="1" customWidth="1"/>
    <col min="16136" max="16136" width="2.125" style="1" customWidth="1"/>
    <col min="16137" max="16137" width="8.625" style="1" customWidth="1"/>
    <col min="16138" max="16140" width="9.625" style="1" customWidth="1"/>
    <col min="16141" max="16141" width="11.5" style="1" customWidth="1"/>
    <col min="16142" max="16142" width="2.125" style="1" customWidth="1"/>
    <col min="16143" max="16143" width="8.625" style="1" customWidth="1"/>
    <col min="16144" max="16146" width="9.625" style="1" customWidth="1"/>
    <col min="16147" max="16147" width="9" style="1"/>
    <col min="16148" max="16148" width="14.125" style="1" customWidth="1"/>
    <col min="16149" max="16152" width="9" style="1"/>
    <col min="16153" max="16153" width="14.125" style="1" customWidth="1"/>
    <col min="16154" max="16157" width="9" style="1"/>
    <col min="16158" max="16158" width="14.125" style="1" customWidth="1"/>
    <col min="16159" max="16159" width="9" style="1"/>
    <col min="16160" max="16160" width="8.625" style="1" bestFit="1" customWidth="1"/>
    <col min="16161" max="16384" width="9" style="1"/>
  </cols>
  <sheetData>
    <row r="1" spans="1:34" ht="12" customHeight="1" x14ac:dyDescent="0.2">
      <c r="C1" s="2"/>
      <c r="D1" s="2"/>
      <c r="F1" s="3" t="s">
        <v>0</v>
      </c>
    </row>
    <row r="2" spans="1:34" ht="12" customHeight="1" x14ac:dyDescent="0.15">
      <c r="A2" s="1" t="s">
        <v>1</v>
      </c>
      <c r="C2" s="4" t="s">
        <v>2</v>
      </c>
      <c r="D2" s="5"/>
      <c r="E2" s="51">
        <f>G2</f>
        <v>45931</v>
      </c>
      <c r="F2" s="52"/>
      <c r="G2" s="6">
        <v>45931</v>
      </c>
      <c r="I2" s="7"/>
      <c r="J2" s="7"/>
      <c r="K2" s="7"/>
      <c r="L2" s="7"/>
      <c r="M2" s="7"/>
    </row>
    <row r="3" spans="1:34" ht="11.1" customHeight="1" x14ac:dyDescent="0.15">
      <c r="B3" s="7"/>
      <c r="P3" s="8" t="s">
        <v>3</v>
      </c>
    </row>
    <row r="4" spans="1:34" x14ac:dyDescent="0.15">
      <c r="A4" s="9" t="s">
        <v>4</v>
      </c>
      <c r="B4" s="10"/>
      <c r="C4" s="11"/>
      <c r="D4" s="4" t="s">
        <v>5</v>
      </c>
      <c r="E4" s="12"/>
      <c r="F4" s="13"/>
      <c r="G4" s="9" t="s">
        <v>4</v>
      </c>
      <c r="H4" s="10"/>
      <c r="I4" s="11"/>
      <c r="J4" s="4" t="s">
        <v>5</v>
      </c>
      <c r="K4" s="12"/>
      <c r="L4" s="13"/>
      <c r="M4" s="9" t="s">
        <v>4</v>
      </c>
      <c r="N4" s="10"/>
      <c r="O4" s="11"/>
      <c r="P4" s="4" t="s">
        <v>5</v>
      </c>
      <c r="Q4" s="12"/>
      <c r="R4" s="13"/>
      <c r="T4" s="4" t="s">
        <v>6</v>
      </c>
      <c r="U4" s="12"/>
      <c r="V4" s="12"/>
      <c r="W4" s="12"/>
      <c r="X4" s="13"/>
      <c r="Y4" s="4" t="s">
        <v>7</v>
      </c>
      <c r="Z4" s="12"/>
      <c r="AA4" s="12"/>
      <c r="AB4" s="12"/>
      <c r="AC4" s="13"/>
      <c r="AD4" s="4" t="s">
        <v>8</v>
      </c>
      <c r="AE4" s="12"/>
      <c r="AF4" s="12"/>
      <c r="AG4" s="13"/>
      <c r="AH4" s="13"/>
    </row>
    <row r="5" spans="1:34" x14ac:dyDescent="0.15">
      <c r="A5" s="14" t="s">
        <v>9</v>
      </c>
      <c r="B5" s="15"/>
      <c r="C5" s="16" t="s">
        <v>10</v>
      </c>
      <c r="D5" s="17" t="s">
        <v>11</v>
      </c>
      <c r="E5" s="17" t="s">
        <v>12</v>
      </c>
      <c r="F5" s="17" t="s">
        <v>13</v>
      </c>
      <c r="G5" s="14" t="s">
        <v>9</v>
      </c>
      <c r="H5" s="15"/>
      <c r="I5" s="16" t="s">
        <v>10</v>
      </c>
      <c r="J5" s="17" t="s">
        <v>11</v>
      </c>
      <c r="K5" s="17" t="s">
        <v>12</v>
      </c>
      <c r="L5" s="17" t="s">
        <v>13</v>
      </c>
      <c r="M5" s="14" t="s">
        <v>9</v>
      </c>
      <c r="N5" s="15"/>
      <c r="O5" s="16" t="s">
        <v>10</v>
      </c>
      <c r="P5" s="17" t="s">
        <v>11</v>
      </c>
      <c r="Q5" s="17" t="s">
        <v>12</v>
      </c>
      <c r="R5" s="17" t="s">
        <v>13</v>
      </c>
      <c r="T5" s="18"/>
      <c r="U5" s="16" t="s">
        <v>10</v>
      </c>
      <c r="V5" s="17" t="s">
        <v>11</v>
      </c>
      <c r="W5" s="17" t="s">
        <v>12</v>
      </c>
      <c r="X5" s="17" t="s">
        <v>13</v>
      </c>
      <c r="Y5" s="18"/>
      <c r="Z5" s="16" t="s">
        <v>10</v>
      </c>
      <c r="AA5" s="17" t="s">
        <v>11</v>
      </c>
      <c r="AB5" s="17" t="s">
        <v>12</v>
      </c>
      <c r="AC5" s="17" t="s">
        <v>13</v>
      </c>
      <c r="AD5" s="18"/>
      <c r="AE5" s="16" t="s">
        <v>10</v>
      </c>
      <c r="AF5" s="17" t="s">
        <v>11</v>
      </c>
      <c r="AG5" s="17" t="s">
        <v>12</v>
      </c>
      <c r="AH5" s="17" t="s">
        <v>13</v>
      </c>
    </row>
    <row r="6" spans="1:34" x14ac:dyDescent="0.15">
      <c r="A6" s="19" t="s">
        <v>14</v>
      </c>
      <c r="B6" s="20">
        <v>2</v>
      </c>
      <c r="C6" s="21">
        <v>9</v>
      </c>
      <c r="D6" s="22">
        <f t="shared" ref="D6:D51" si="0">E6+F6</f>
        <v>11</v>
      </c>
      <c r="E6" s="21">
        <v>5</v>
      </c>
      <c r="F6" s="21">
        <v>6</v>
      </c>
      <c r="G6" s="19" t="s">
        <v>15</v>
      </c>
      <c r="H6" s="20">
        <v>1</v>
      </c>
      <c r="I6" s="21">
        <v>0</v>
      </c>
      <c r="J6" s="21">
        <f t="shared" ref="J6:J69" si="1">K6+L6</f>
        <v>0</v>
      </c>
      <c r="K6" s="21">
        <v>0</v>
      </c>
      <c r="L6" s="21">
        <v>0</v>
      </c>
      <c r="M6" s="19" t="s">
        <v>16</v>
      </c>
      <c r="N6" s="20">
        <v>1</v>
      </c>
      <c r="O6" s="21">
        <v>1367</v>
      </c>
      <c r="P6" s="21">
        <f t="shared" ref="P6:P29" si="2">Q6+R6</f>
        <v>2712</v>
      </c>
      <c r="Q6" s="21">
        <v>1307</v>
      </c>
      <c r="R6" s="21">
        <v>1405</v>
      </c>
      <c r="T6" s="11" t="s">
        <v>17</v>
      </c>
      <c r="U6" s="23">
        <f>C7</f>
        <v>9</v>
      </c>
      <c r="V6" s="23">
        <f>D7</f>
        <v>11</v>
      </c>
      <c r="W6" s="23">
        <f>E7</f>
        <v>5</v>
      </c>
      <c r="X6" s="23">
        <f>F7</f>
        <v>6</v>
      </c>
      <c r="Y6" s="19" t="s">
        <v>15</v>
      </c>
      <c r="Z6" s="23">
        <f>I10</f>
        <v>54</v>
      </c>
      <c r="AA6" s="23">
        <f>J10</f>
        <v>87</v>
      </c>
      <c r="AB6" s="23">
        <f>K10</f>
        <v>45</v>
      </c>
      <c r="AC6" s="23">
        <f>L10</f>
        <v>42</v>
      </c>
      <c r="AD6" s="19" t="s">
        <v>16</v>
      </c>
      <c r="AE6" s="23">
        <f>O9</f>
        <v>7966</v>
      </c>
      <c r="AF6" s="23">
        <f>P9</f>
        <v>15143</v>
      </c>
      <c r="AG6" s="23">
        <f>Q9</f>
        <v>7138</v>
      </c>
      <c r="AH6" s="23">
        <f>R9</f>
        <v>8005</v>
      </c>
    </row>
    <row r="7" spans="1:34" x14ac:dyDescent="0.15">
      <c r="A7" s="24"/>
      <c r="B7" s="25" t="s">
        <v>18</v>
      </c>
      <c r="C7" s="26">
        <f>C6</f>
        <v>9</v>
      </c>
      <c r="D7" s="26">
        <f t="shared" si="0"/>
        <v>11</v>
      </c>
      <c r="E7" s="26">
        <f>E6</f>
        <v>5</v>
      </c>
      <c r="F7" s="26">
        <f>F6</f>
        <v>6</v>
      </c>
      <c r="G7" s="27"/>
      <c r="H7" s="28">
        <v>2</v>
      </c>
      <c r="I7" s="29">
        <v>0</v>
      </c>
      <c r="J7" s="29">
        <f t="shared" si="1"/>
        <v>0</v>
      </c>
      <c r="K7" s="29">
        <v>0</v>
      </c>
      <c r="L7" s="29">
        <v>0</v>
      </c>
      <c r="M7" s="30"/>
      <c r="N7" s="31">
        <v>2</v>
      </c>
      <c r="O7" s="29">
        <v>5328</v>
      </c>
      <c r="P7" s="29">
        <f t="shared" si="2"/>
        <v>10481</v>
      </c>
      <c r="Q7" s="29">
        <v>4901</v>
      </c>
      <c r="R7" s="29">
        <v>5580</v>
      </c>
      <c r="T7" s="11" t="s">
        <v>19</v>
      </c>
      <c r="U7" s="32">
        <f>C11</f>
        <v>177</v>
      </c>
      <c r="V7" s="32">
        <f>D11</f>
        <v>230</v>
      </c>
      <c r="W7" s="32">
        <f>E11</f>
        <v>118</v>
      </c>
      <c r="X7" s="32">
        <f>F11</f>
        <v>112</v>
      </c>
      <c r="Y7" s="19" t="s">
        <v>20</v>
      </c>
      <c r="Z7" s="23">
        <f>I15</f>
        <v>159</v>
      </c>
      <c r="AA7" s="23">
        <f>J15</f>
        <v>249</v>
      </c>
      <c r="AB7" s="23">
        <f>K15</f>
        <v>123</v>
      </c>
      <c r="AC7" s="23">
        <f>L15</f>
        <v>126</v>
      </c>
      <c r="AD7" s="19" t="s">
        <v>21</v>
      </c>
      <c r="AE7" s="23">
        <f>O14</f>
        <v>9566</v>
      </c>
      <c r="AF7" s="23">
        <f>P14</f>
        <v>16442</v>
      </c>
      <c r="AG7" s="23">
        <f>Q14</f>
        <v>7840</v>
      </c>
      <c r="AH7" s="23">
        <f>R14</f>
        <v>8602</v>
      </c>
    </row>
    <row r="8" spans="1:34" x14ac:dyDescent="0.15">
      <c r="A8" s="19" t="s">
        <v>19</v>
      </c>
      <c r="B8" s="20">
        <v>1</v>
      </c>
      <c r="C8" s="33">
        <v>54</v>
      </c>
      <c r="D8" s="21">
        <f t="shared" si="0"/>
        <v>64</v>
      </c>
      <c r="E8" s="33">
        <v>32</v>
      </c>
      <c r="F8" s="21">
        <v>32</v>
      </c>
      <c r="G8" s="30"/>
      <c r="H8" s="31">
        <v>3</v>
      </c>
      <c r="I8" s="29">
        <v>4</v>
      </c>
      <c r="J8" s="29">
        <f t="shared" si="1"/>
        <v>4</v>
      </c>
      <c r="K8" s="29">
        <v>3</v>
      </c>
      <c r="L8" s="29">
        <v>1</v>
      </c>
      <c r="M8" s="30"/>
      <c r="N8" s="31">
        <v>3</v>
      </c>
      <c r="O8" s="29">
        <v>1271</v>
      </c>
      <c r="P8" s="29">
        <f t="shared" si="2"/>
        <v>1950</v>
      </c>
      <c r="Q8" s="29">
        <v>930</v>
      </c>
      <c r="R8" s="29">
        <v>1020</v>
      </c>
      <c r="T8" s="11" t="s">
        <v>22</v>
      </c>
      <c r="U8" s="32">
        <f>C20</f>
        <v>2449</v>
      </c>
      <c r="V8" s="32">
        <f>D20</f>
        <v>3444</v>
      </c>
      <c r="W8" s="32">
        <f>E20</f>
        <v>1625</v>
      </c>
      <c r="X8" s="32">
        <f>F20</f>
        <v>1819</v>
      </c>
      <c r="Y8" s="19" t="s">
        <v>23</v>
      </c>
      <c r="Z8" s="23">
        <f>I20</f>
        <v>1209</v>
      </c>
      <c r="AA8" s="23">
        <f>J20</f>
        <v>1907</v>
      </c>
      <c r="AB8" s="23">
        <f>K20</f>
        <v>961</v>
      </c>
      <c r="AC8" s="23">
        <f>L20</f>
        <v>946</v>
      </c>
      <c r="AD8" s="19" t="s">
        <v>24</v>
      </c>
      <c r="AE8" s="23">
        <f>O21</f>
        <v>15743</v>
      </c>
      <c r="AF8" s="23">
        <f>P21</f>
        <v>30675</v>
      </c>
      <c r="AG8" s="23">
        <f>Q21</f>
        <v>14716</v>
      </c>
      <c r="AH8" s="23">
        <f>R21</f>
        <v>15959</v>
      </c>
    </row>
    <row r="9" spans="1:34" x14ac:dyDescent="0.15">
      <c r="A9" s="30"/>
      <c r="B9" s="31">
        <v>2</v>
      </c>
      <c r="C9" s="22">
        <v>60</v>
      </c>
      <c r="D9" s="29">
        <f t="shared" si="0"/>
        <v>87</v>
      </c>
      <c r="E9" s="22">
        <v>43</v>
      </c>
      <c r="F9" s="29">
        <v>44</v>
      </c>
      <c r="G9" s="30"/>
      <c r="H9" s="31">
        <v>4</v>
      </c>
      <c r="I9" s="29">
        <v>50</v>
      </c>
      <c r="J9" s="29">
        <f t="shared" si="1"/>
        <v>83</v>
      </c>
      <c r="K9" s="29">
        <v>42</v>
      </c>
      <c r="L9" s="29">
        <v>41</v>
      </c>
      <c r="M9" s="24"/>
      <c r="N9" s="25" t="s">
        <v>18</v>
      </c>
      <c r="O9" s="34">
        <f>SUM(O6:O8)</f>
        <v>7966</v>
      </c>
      <c r="P9" s="26">
        <f t="shared" si="2"/>
        <v>15143</v>
      </c>
      <c r="Q9" s="34">
        <f>SUM(Q6:Q8)</f>
        <v>7138</v>
      </c>
      <c r="R9" s="26">
        <f>SUM(R6:R8)</f>
        <v>8005</v>
      </c>
      <c r="T9" s="11" t="s">
        <v>25</v>
      </c>
      <c r="U9" s="32">
        <f>C23</f>
        <v>1616</v>
      </c>
      <c r="V9" s="32">
        <f>D23</f>
        <v>2282</v>
      </c>
      <c r="W9" s="32">
        <f>E23</f>
        <v>1041</v>
      </c>
      <c r="X9" s="32">
        <f>F23</f>
        <v>1241</v>
      </c>
      <c r="Y9" s="19" t="s">
        <v>26</v>
      </c>
      <c r="Z9" s="23">
        <f>I22</f>
        <v>640</v>
      </c>
      <c r="AA9" s="23">
        <f>J22</f>
        <v>1046</v>
      </c>
      <c r="AB9" s="23">
        <f>K22</f>
        <v>520</v>
      </c>
      <c r="AC9" s="23">
        <f>L22</f>
        <v>526</v>
      </c>
      <c r="AD9" s="19" t="s">
        <v>27</v>
      </c>
      <c r="AE9" s="23">
        <f>O23</f>
        <v>324</v>
      </c>
      <c r="AF9" s="23">
        <f>P23</f>
        <v>455</v>
      </c>
      <c r="AG9" s="23">
        <f>Q23</f>
        <v>287</v>
      </c>
      <c r="AH9" s="23">
        <f>R23</f>
        <v>168</v>
      </c>
    </row>
    <row r="10" spans="1:34" x14ac:dyDescent="0.15">
      <c r="A10" s="30"/>
      <c r="B10" s="31">
        <v>3</v>
      </c>
      <c r="C10" s="22">
        <v>63</v>
      </c>
      <c r="D10" s="29">
        <f t="shared" si="0"/>
        <v>79</v>
      </c>
      <c r="E10" s="22">
        <v>43</v>
      </c>
      <c r="F10" s="29">
        <v>36</v>
      </c>
      <c r="G10" s="24"/>
      <c r="H10" s="25" t="s">
        <v>18</v>
      </c>
      <c r="I10" s="34">
        <f>SUM(I6:I9)</f>
        <v>54</v>
      </c>
      <c r="J10" s="26">
        <f t="shared" si="1"/>
        <v>87</v>
      </c>
      <c r="K10" s="34">
        <f>SUM(K6:K9)</f>
        <v>45</v>
      </c>
      <c r="L10" s="26">
        <f>SUM(L6:L9)</f>
        <v>42</v>
      </c>
      <c r="M10" s="19" t="s">
        <v>21</v>
      </c>
      <c r="N10" s="35">
        <v>1</v>
      </c>
      <c r="O10" s="21">
        <v>3007</v>
      </c>
      <c r="P10" s="33">
        <f t="shared" si="2"/>
        <v>5897</v>
      </c>
      <c r="Q10" s="21">
        <v>2807</v>
      </c>
      <c r="R10" s="36">
        <v>3090</v>
      </c>
      <c r="T10" s="11" t="s">
        <v>28</v>
      </c>
      <c r="U10" s="32">
        <f>C27</f>
        <v>2040</v>
      </c>
      <c r="V10" s="32">
        <f>D27</f>
        <v>2960</v>
      </c>
      <c r="W10" s="32">
        <f>E27</f>
        <v>1388</v>
      </c>
      <c r="X10" s="32">
        <f>F27</f>
        <v>1572</v>
      </c>
      <c r="Y10" s="19" t="s">
        <v>29</v>
      </c>
      <c r="Z10" s="23">
        <f>I24</f>
        <v>682</v>
      </c>
      <c r="AA10" s="23">
        <f>J24</f>
        <v>1092</v>
      </c>
      <c r="AB10" s="23">
        <f>K24</f>
        <v>529</v>
      </c>
      <c r="AC10" s="23">
        <f>L24</f>
        <v>563</v>
      </c>
      <c r="AD10" s="19" t="s">
        <v>30</v>
      </c>
      <c r="AE10" s="23">
        <f>O29</f>
        <v>12444</v>
      </c>
      <c r="AF10" s="23">
        <f>P29</f>
        <v>27332</v>
      </c>
      <c r="AG10" s="23">
        <f>Q29</f>
        <v>13485</v>
      </c>
      <c r="AH10" s="23">
        <f>R29</f>
        <v>13847</v>
      </c>
    </row>
    <row r="11" spans="1:34" x14ac:dyDescent="0.15">
      <c r="A11" s="24"/>
      <c r="B11" s="25" t="s">
        <v>18</v>
      </c>
      <c r="C11" s="34">
        <f>SUM(C8:C10)</f>
        <v>177</v>
      </c>
      <c r="D11" s="26">
        <f t="shared" si="0"/>
        <v>230</v>
      </c>
      <c r="E11" s="34">
        <f>SUM(E8:E10)</f>
        <v>118</v>
      </c>
      <c r="F11" s="26">
        <f>SUM(F8:F10)</f>
        <v>112</v>
      </c>
      <c r="G11" s="19" t="s">
        <v>20</v>
      </c>
      <c r="H11" s="20">
        <v>1</v>
      </c>
      <c r="I11" s="21">
        <v>97</v>
      </c>
      <c r="J11" s="21">
        <f t="shared" si="1"/>
        <v>147</v>
      </c>
      <c r="K11" s="21">
        <v>70</v>
      </c>
      <c r="L11" s="21">
        <v>77</v>
      </c>
      <c r="M11" s="30"/>
      <c r="N11" s="1">
        <v>2</v>
      </c>
      <c r="O11" s="29">
        <v>1761</v>
      </c>
      <c r="P11" s="22">
        <f t="shared" si="2"/>
        <v>3222</v>
      </c>
      <c r="Q11" s="29">
        <v>1528</v>
      </c>
      <c r="R11" s="37">
        <v>1694</v>
      </c>
      <c r="T11" s="11" t="s">
        <v>31</v>
      </c>
      <c r="U11" s="32">
        <f>C31</f>
        <v>4237</v>
      </c>
      <c r="V11" s="32">
        <f>D31</f>
        <v>7414</v>
      </c>
      <c r="W11" s="32">
        <f>E31</f>
        <v>3538</v>
      </c>
      <c r="X11" s="32">
        <f>F31</f>
        <v>3876</v>
      </c>
      <c r="Y11" s="19" t="s">
        <v>32</v>
      </c>
      <c r="Z11" s="23">
        <f>I26</f>
        <v>1092</v>
      </c>
      <c r="AA11" s="23">
        <f>J26</f>
        <v>1840</v>
      </c>
      <c r="AB11" s="23">
        <f>K26</f>
        <v>911</v>
      </c>
      <c r="AC11" s="23">
        <f>L26</f>
        <v>929</v>
      </c>
      <c r="AD11" s="38" t="s">
        <v>33</v>
      </c>
      <c r="AE11" s="32">
        <f>SUM(AE6:AE10)</f>
        <v>46043</v>
      </c>
      <c r="AF11" s="32">
        <f>SUM(AF6:AF10)</f>
        <v>90047</v>
      </c>
      <c r="AG11" s="32">
        <f>SUM(AG6:AG10)</f>
        <v>43466</v>
      </c>
      <c r="AH11" s="32">
        <f>SUM(AH6:AH10)</f>
        <v>46581</v>
      </c>
    </row>
    <row r="12" spans="1:34" x14ac:dyDescent="0.15">
      <c r="A12" s="19" t="s">
        <v>22</v>
      </c>
      <c r="B12" s="20">
        <v>1</v>
      </c>
      <c r="C12" s="33">
        <v>944</v>
      </c>
      <c r="D12" s="21">
        <f t="shared" si="0"/>
        <v>1454</v>
      </c>
      <c r="E12" s="33">
        <v>666</v>
      </c>
      <c r="F12" s="21">
        <v>788</v>
      </c>
      <c r="G12" s="30"/>
      <c r="H12" s="31">
        <v>2</v>
      </c>
      <c r="I12" s="29">
        <v>31</v>
      </c>
      <c r="J12" s="29">
        <f t="shared" si="1"/>
        <v>53</v>
      </c>
      <c r="K12" s="29">
        <v>26</v>
      </c>
      <c r="L12" s="29">
        <v>27</v>
      </c>
      <c r="M12" s="30"/>
      <c r="N12" s="1">
        <v>3</v>
      </c>
      <c r="O12" s="29">
        <v>2771</v>
      </c>
      <c r="P12" s="22">
        <f t="shared" si="2"/>
        <v>4150</v>
      </c>
      <c r="Q12" s="29">
        <v>2007</v>
      </c>
      <c r="R12" s="37">
        <v>2143</v>
      </c>
      <c r="T12" s="11" t="s">
        <v>34</v>
      </c>
      <c r="U12" s="32">
        <f>C33</f>
        <v>2083</v>
      </c>
      <c r="V12" s="32">
        <f>D33</f>
        <v>3687</v>
      </c>
      <c r="W12" s="32">
        <f>E33</f>
        <v>1646</v>
      </c>
      <c r="X12" s="32">
        <f>F33</f>
        <v>2041</v>
      </c>
      <c r="Y12" s="19" t="s">
        <v>35</v>
      </c>
      <c r="Z12" s="23">
        <f>I29</f>
        <v>2059</v>
      </c>
      <c r="AA12" s="23">
        <f>J29</f>
        <v>3178</v>
      </c>
      <c r="AB12" s="23">
        <f>K29</f>
        <v>1509</v>
      </c>
      <c r="AC12" s="23">
        <f>L29</f>
        <v>1669</v>
      </c>
    </row>
    <row r="13" spans="1:34" x14ac:dyDescent="0.15">
      <c r="A13" s="30"/>
      <c r="B13" s="31">
        <v>2</v>
      </c>
      <c r="C13" s="22">
        <v>444</v>
      </c>
      <c r="D13" s="29">
        <f t="shared" si="0"/>
        <v>642</v>
      </c>
      <c r="E13" s="22">
        <v>291</v>
      </c>
      <c r="F13" s="29">
        <v>351</v>
      </c>
      <c r="G13" s="30"/>
      <c r="H13" s="31">
        <v>3</v>
      </c>
      <c r="I13" s="29">
        <v>3</v>
      </c>
      <c r="J13" s="29">
        <f t="shared" si="1"/>
        <v>7</v>
      </c>
      <c r="K13" s="29">
        <v>4</v>
      </c>
      <c r="L13" s="29">
        <v>3</v>
      </c>
      <c r="M13" s="30"/>
      <c r="N13" s="1">
        <v>4</v>
      </c>
      <c r="O13" s="29">
        <v>2027</v>
      </c>
      <c r="P13" s="22">
        <f t="shared" si="2"/>
        <v>3173</v>
      </c>
      <c r="Q13" s="29">
        <v>1498</v>
      </c>
      <c r="R13" s="37">
        <v>1675</v>
      </c>
      <c r="T13" s="11" t="s">
        <v>36</v>
      </c>
      <c r="U13" s="32">
        <f>C41</f>
        <v>5940</v>
      </c>
      <c r="V13" s="32">
        <f>D41</f>
        <v>9354</v>
      </c>
      <c r="W13" s="32">
        <f>E41</f>
        <v>4315</v>
      </c>
      <c r="X13" s="32">
        <f>F41</f>
        <v>5039</v>
      </c>
      <c r="Y13" s="19" t="s">
        <v>37</v>
      </c>
      <c r="Z13" s="23">
        <f>I31</f>
        <v>940</v>
      </c>
      <c r="AA13" s="23">
        <f>J31</f>
        <v>1609</v>
      </c>
      <c r="AB13" s="23">
        <f>K31</f>
        <v>746</v>
      </c>
      <c r="AC13" s="23">
        <f>L31</f>
        <v>863</v>
      </c>
      <c r="AD13" s="38" t="s">
        <v>38</v>
      </c>
      <c r="AE13" s="32">
        <f>U17+Z28+AE11</f>
        <v>108093</v>
      </c>
      <c r="AF13" s="32">
        <f>V17+AA28+AF11</f>
        <v>189930</v>
      </c>
      <c r="AG13" s="32">
        <f>W17+AB28+AG11</f>
        <v>90877</v>
      </c>
      <c r="AH13" s="32">
        <f>X17+AC28+AH11</f>
        <v>99053</v>
      </c>
    </row>
    <row r="14" spans="1:34" x14ac:dyDescent="0.15">
      <c r="A14" s="30"/>
      <c r="B14" s="31">
        <v>3</v>
      </c>
      <c r="C14" s="22">
        <v>227</v>
      </c>
      <c r="D14" s="29">
        <f t="shared" si="0"/>
        <v>302</v>
      </c>
      <c r="E14" s="22">
        <v>136</v>
      </c>
      <c r="F14" s="29">
        <v>166</v>
      </c>
      <c r="G14" s="30"/>
      <c r="H14" s="31">
        <v>4</v>
      </c>
      <c r="I14" s="29">
        <v>28</v>
      </c>
      <c r="J14" s="29">
        <f t="shared" si="1"/>
        <v>42</v>
      </c>
      <c r="K14" s="29">
        <v>23</v>
      </c>
      <c r="L14" s="29">
        <v>19</v>
      </c>
      <c r="M14" s="24"/>
      <c r="N14" s="39" t="s">
        <v>18</v>
      </c>
      <c r="O14" s="34">
        <f>SUM(O10:O13)</f>
        <v>9566</v>
      </c>
      <c r="P14" s="26">
        <f t="shared" si="2"/>
        <v>16442</v>
      </c>
      <c r="Q14" s="34">
        <f>SUM(Q10:Q13)</f>
        <v>7840</v>
      </c>
      <c r="R14" s="26">
        <f>SUM(R10:R13)</f>
        <v>8602</v>
      </c>
      <c r="T14" s="11" t="s">
        <v>39</v>
      </c>
      <c r="U14" s="32">
        <f>C43</f>
        <v>0</v>
      </c>
      <c r="V14" s="32">
        <f>D43</f>
        <v>0</v>
      </c>
      <c r="W14" s="32">
        <f>E43</f>
        <v>0</v>
      </c>
      <c r="X14" s="32">
        <f>F43</f>
        <v>0</v>
      </c>
      <c r="Y14" s="19" t="s">
        <v>40</v>
      </c>
      <c r="Z14" s="23">
        <f>I35</f>
        <v>3395</v>
      </c>
      <c r="AA14" s="23">
        <f>J35</f>
        <v>5638</v>
      </c>
      <c r="AB14" s="23">
        <f>K35</f>
        <v>2611</v>
      </c>
      <c r="AC14" s="23">
        <f>L35</f>
        <v>3027</v>
      </c>
    </row>
    <row r="15" spans="1:34" x14ac:dyDescent="0.15">
      <c r="A15" s="30"/>
      <c r="B15" s="31">
        <v>4</v>
      </c>
      <c r="C15" s="22">
        <v>128</v>
      </c>
      <c r="D15" s="29">
        <f t="shared" si="0"/>
        <v>176</v>
      </c>
      <c r="E15" s="22">
        <v>82</v>
      </c>
      <c r="F15" s="29">
        <v>94</v>
      </c>
      <c r="G15" s="24"/>
      <c r="H15" s="25" t="s">
        <v>18</v>
      </c>
      <c r="I15" s="34">
        <f>SUM(I11:I14)</f>
        <v>159</v>
      </c>
      <c r="J15" s="26">
        <f t="shared" si="1"/>
        <v>249</v>
      </c>
      <c r="K15" s="34">
        <f>SUM(K11:K14)</f>
        <v>123</v>
      </c>
      <c r="L15" s="26">
        <f>SUM(L11:L14)</f>
        <v>126</v>
      </c>
      <c r="M15" s="19" t="s">
        <v>24</v>
      </c>
      <c r="N15" s="35">
        <v>1</v>
      </c>
      <c r="O15" s="21">
        <v>2129</v>
      </c>
      <c r="P15" s="33">
        <f t="shared" si="2"/>
        <v>4155</v>
      </c>
      <c r="Q15" s="21">
        <v>1955</v>
      </c>
      <c r="R15" s="36">
        <v>2200</v>
      </c>
      <c r="T15" s="11" t="s">
        <v>41</v>
      </c>
      <c r="U15" s="32">
        <f>C48</f>
        <v>2565</v>
      </c>
      <c r="V15" s="32">
        <f>D48</f>
        <v>3954</v>
      </c>
      <c r="W15" s="32">
        <f>E48</f>
        <v>1929</v>
      </c>
      <c r="X15" s="32">
        <f>F48</f>
        <v>2025</v>
      </c>
      <c r="Y15" s="19" t="s">
        <v>42</v>
      </c>
      <c r="Z15" s="23">
        <f>I37</f>
        <v>906</v>
      </c>
      <c r="AA15" s="23">
        <f>J37</f>
        <v>1381</v>
      </c>
      <c r="AB15" s="23">
        <f>K37</f>
        <v>680</v>
      </c>
      <c r="AC15" s="23">
        <f>L37</f>
        <v>701</v>
      </c>
    </row>
    <row r="16" spans="1:34" x14ac:dyDescent="0.15">
      <c r="A16" s="30"/>
      <c r="B16" s="31">
        <v>5</v>
      </c>
      <c r="C16" s="22">
        <v>20</v>
      </c>
      <c r="D16" s="29">
        <f t="shared" si="0"/>
        <v>25</v>
      </c>
      <c r="E16" s="22">
        <v>16</v>
      </c>
      <c r="F16" s="29">
        <v>9</v>
      </c>
      <c r="G16" s="19" t="s">
        <v>23</v>
      </c>
      <c r="H16" s="20">
        <v>1</v>
      </c>
      <c r="I16" s="21">
        <v>199</v>
      </c>
      <c r="J16" s="21">
        <f t="shared" si="1"/>
        <v>280</v>
      </c>
      <c r="K16" s="21">
        <v>147</v>
      </c>
      <c r="L16" s="21">
        <v>133</v>
      </c>
      <c r="M16" s="30"/>
      <c r="N16" s="1">
        <v>2</v>
      </c>
      <c r="O16" s="29">
        <v>1530</v>
      </c>
      <c r="P16" s="22">
        <f t="shared" si="2"/>
        <v>2550</v>
      </c>
      <c r="Q16" s="29">
        <v>1253</v>
      </c>
      <c r="R16" s="37">
        <v>1297</v>
      </c>
      <c r="T16" s="38" t="s">
        <v>43</v>
      </c>
      <c r="U16" s="32">
        <f>C51</f>
        <v>6033</v>
      </c>
      <c r="V16" s="32">
        <f>D51</f>
        <v>9850</v>
      </c>
      <c r="W16" s="32">
        <f>E51</f>
        <v>4817</v>
      </c>
      <c r="X16" s="32">
        <f>F51</f>
        <v>5033</v>
      </c>
      <c r="Y16" s="19" t="s">
        <v>44</v>
      </c>
      <c r="Z16" s="23">
        <f>I40</f>
        <v>3455</v>
      </c>
      <c r="AA16" s="23">
        <f>J40</f>
        <v>5497</v>
      </c>
      <c r="AB16" s="23">
        <f>K40</f>
        <v>2543</v>
      </c>
      <c r="AC16" s="23">
        <f>L40</f>
        <v>2954</v>
      </c>
    </row>
    <row r="17" spans="1:29" x14ac:dyDescent="0.15">
      <c r="A17" s="30"/>
      <c r="B17" s="31">
        <v>6</v>
      </c>
      <c r="C17" s="22">
        <v>26</v>
      </c>
      <c r="D17" s="29">
        <f t="shared" si="0"/>
        <v>35</v>
      </c>
      <c r="E17" s="22">
        <v>20</v>
      </c>
      <c r="F17" s="29">
        <v>15</v>
      </c>
      <c r="G17" s="30"/>
      <c r="H17" s="31">
        <v>2</v>
      </c>
      <c r="I17" s="29">
        <v>124</v>
      </c>
      <c r="J17" s="29">
        <f t="shared" si="1"/>
        <v>209</v>
      </c>
      <c r="K17" s="29">
        <v>95</v>
      </c>
      <c r="L17" s="29">
        <v>114</v>
      </c>
      <c r="M17" s="30"/>
      <c r="N17" s="1">
        <v>3</v>
      </c>
      <c r="O17" s="29">
        <v>1806</v>
      </c>
      <c r="P17" s="22">
        <f t="shared" si="2"/>
        <v>3322</v>
      </c>
      <c r="Q17" s="29">
        <v>1549</v>
      </c>
      <c r="R17" s="37">
        <v>1773</v>
      </c>
      <c r="T17" s="40" t="s">
        <v>45</v>
      </c>
      <c r="U17" s="32">
        <f>SUM(U6:U16)</f>
        <v>27149</v>
      </c>
      <c r="V17" s="32">
        <f>SUM(V6:V16)</f>
        <v>43186</v>
      </c>
      <c r="W17" s="32">
        <f>SUM(W6:W16)</f>
        <v>20422</v>
      </c>
      <c r="X17" s="32">
        <f>SUM(X6:X16)</f>
        <v>22764</v>
      </c>
      <c r="Y17" s="19" t="s">
        <v>46</v>
      </c>
      <c r="Z17" s="23">
        <f>I42</f>
        <v>2477</v>
      </c>
      <c r="AA17" s="23">
        <f>J42</f>
        <v>3938</v>
      </c>
      <c r="AB17" s="23">
        <f>K42</f>
        <v>1910</v>
      </c>
      <c r="AC17" s="23">
        <f>L42</f>
        <v>2028</v>
      </c>
    </row>
    <row r="18" spans="1:29" x14ac:dyDescent="0.15">
      <c r="A18" s="30"/>
      <c r="B18" s="31">
        <v>7</v>
      </c>
      <c r="C18" s="22">
        <v>171</v>
      </c>
      <c r="D18" s="29">
        <f t="shared" si="0"/>
        <v>222</v>
      </c>
      <c r="E18" s="22">
        <v>113</v>
      </c>
      <c r="F18" s="29">
        <v>109</v>
      </c>
      <c r="G18" s="30"/>
      <c r="H18" s="31">
        <v>3</v>
      </c>
      <c r="I18" s="29">
        <v>194</v>
      </c>
      <c r="J18" s="29">
        <f t="shared" si="1"/>
        <v>271</v>
      </c>
      <c r="K18" s="29">
        <v>152</v>
      </c>
      <c r="L18" s="29">
        <v>119</v>
      </c>
      <c r="M18" s="30"/>
      <c r="N18" s="1">
        <v>4</v>
      </c>
      <c r="O18" s="29">
        <v>3476</v>
      </c>
      <c r="P18" s="22">
        <f t="shared" si="2"/>
        <v>6788</v>
      </c>
      <c r="Q18" s="29">
        <v>3376</v>
      </c>
      <c r="R18" s="37">
        <v>3412</v>
      </c>
      <c r="Y18" s="19" t="s">
        <v>47</v>
      </c>
      <c r="Z18" s="23">
        <f>I45</f>
        <v>2039</v>
      </c>
      <c r="AA18" s="23">
        <f>J45</f>
        <v>2960</v>
      </c>
      <c r="AB18" s="23">
        <f>K45</f>
        <v>1482</v>
      </c>
      <c r="AC18" s="23">
        <f>L45</f>
        <v>1478</v>
      </c>
    </row>
    <row r="19" spans="1:29" x14ac:dyDescent="0.15">
      <c r="A19" s="30"/>
      <c r="B19" s="31">
        <v>8</v>
      </c>
      <c r="C19" s="22">
        <v>489</v>
      </c>
      <c r="D19" s="29">
        <f t="shared" si="0"/>
        <v>588</v>
      </c>
      <c r="E19" s="22">
        <v>301</v>
      </c>
      <c r="F19" s="29">
        <v>287</v>
      </c>
      <c r="G19" s="30"/>
      <c r="H19" s="31">
        <v>4</v>
      </c>
      <c r="I19" s="29">
        <v>692</v>
      </c>
      <c r="J19" s="29">
        <f t="shared" si="1"/>
        <v>1147</v>
      </c>
      <c r="K19" s="29">
        <v>567</v>
      </c>
      <c r="L19" s="29">
        <v>580</v>
      </c>
      <c r="M19" s="30"/>
      <c r="N19" s="1">
        <v>5</v>
      </c>
      <c r="O19" s="29">
        <v>3445</v>
      </c>
      <c r="P19" s="22">
        <f t="shared" si="2"/>
        <v>6901</v>
      </c>
      <c r="Q19" s="29">
        <v>3278</v>
      </c>
      <c r="R19" s="37">
        <v>3623</v>
      </c>
      <c r="Y19" s="19" t="s">
        <v>48</v>
      </c>
      <c r="Z19" s="23">
        <f>I47</f>
        <v>1000</v>
      </c>
      <c r="AA19" s="23">
        <f>J47</f>
        <v>1586</v>
      </c>
      <c r="AB19" s="23">
        <f>K47</f>
        <v>847</v>
      </c>
      <c r="AC19" s="23">
        <f>L47</f>
        <v>739</v>
      </c>
    </row>
    <row r="20" spans="1:29" x14ac:dyDescent="0.15">
      <c r="A20" s="24"/>
      <c r="B20" s="25" t="s">
        <v>18</v>
      </c>
      <c r="C20" s="34">
        <f>SUM(C12:C19)</f>
        <v>2449</v>
      </c>
      <c r="D20" s="26">
        <f t="shared" si="0"/>
        <v>3444</v>
      </c>
      <c r="E20" s="34">
        <f>SUM(E12:E19)</f>
        <v>1625</v>
      </c>
      <c r="F20" s="26">
        <f>SUM(F12:F19)</f>
        <v>1819</v>
      </c>
      <c r="G20" s="24"/>
      <c r="H20" s="25" t="s">
        <v>18</v>
      </c>
      <c r="I20" s="34">
        <f>SUM(I16:I19)</f>
        <v>1209</v>
      </c>
      <c r="J20" s="26">
        <f t="shared" si="1"/>
        <v>1907</v>
      </c>
      <c r="K20" s="34">
        <f>SUM(K16:K19)</f>
        <v>961</v>
      </c>
      <c r="L20" s="26">
        <f>SUM(L16:L19)</f>
        <v>946</v>
      </c>
      <c r="M20" s="30"/>
      <c r="N20" s="1">
        <v>6</v>
      </c>
      <c r="O20" s="29">
        <v>3357</v>
      </c>
      <c r="P20" s="22">
        <f t="shared" si="2"/>
        <v>6959</v>
      </c>
      <c r="Q20" s="29">
        <v>3305</v>
      </c>
      <c r="R20" s="37">
        <v>3654</v>
      </c>
      <c r="Y20" s="41" t="s">
        <v>49</v>
      </c>
      <c r="Z20" s="32">
        <f>I51</f>
        <v>3856</v>
      </c>
      <c r="AA20" s="32">
        <f>J51</f>
        <v>6311</v>
      </c>
      <c r="AB20" s="32">
        <f>K51</f>
        <v>2998</v>
      </c>
      <c r="AC20" s="32">
        <f>L51</f>
        <v>3313</v>
      </c>
    </row>
    <row r="21" spans="1:29" x14ac:dyDescent="0.15">
      <c r="A21" s="19" t="s">
        <v>25</v>
      </c>
      <c r="B21" s="20">
        <v>1</v>
      </c>
      <c r="C21" s="33">
        <v>971</v>
      </c>
      <c r="D21" s="21">
        <f t="shared" si="0"/>
        <v>1319</v>
      </c>
      <c r="E21" s="33">
        <v>589</v>
      </c>
      <c r="F21" s="21">
        <v>730</v>
      </c>
      <c r="G21" s="19" t="s">
        <v>26</v>
      </c>
      <c r="H21" s="20"/>
      <c r="I21" s="21">
        <v>640</v>
      </c>
      <c r="J21" s="21">
        <f t="shared" si="1"/>
        <v>1046</v>
      </c>
      <c r="K21" s="21">
        <v>520</v>
      </c>
      <c r="L21" s="21">
        <v>526</v>
      </c>
      <c r="M21" s="24"/>
      <c r="N21" s="39" t="s">
        <v>18</v>
      </c>
      <c r="O21" s="26">
        <f>SUM(O15:O20)</f>
        <v>15743</v>
      </c>
      <c r="P21" s="34">
        <f t="shared" si="2"/>
        <v>30675</v>
      </c>
      <c r="Q21" s="26">
        <f>SUM(Q15:Q20)</f>
        <v>14716</v>
      </c>
      <c r="R21" s="42">
        <f>SUM(R15:R20)</f>
        <v>15959</v>
      </c>
      <c r="Y21" s="30" t="s">
        <v>50</v>
      </c>
      <c r="Z21" s="43">
        <f>I53</f>
        <v>592</v>
      </c>
      <c r="AA21" s="43">
        <f>J53</f>
        <v>1017</v>
      </c>
      <c r="AB21" s="43">
        <f>K53</f>
        <v>479</v>
      </c>
      <c r="AC21" s="43">
        <f>L53</f>
        <v>538</v>
      </c>
    </row>
    <row r="22" spans="1:29" x14ac:dyDescent="0.15">
      <c r="A22" s="30"/>
      <c r="B22" s="31">
        <v>2</v>
      </c>
      <c r="C22" s="22">
        <v>645</v>
      </c>
      <c r="D22" s="29">
        <f t="shared" si="0"/>
        <v>963</v>
      </c>
      <c r="E22" s="22">
        <v>452</v>
      </c>
      <c r="F22" s="29">
        <v>511</v>
      </c>
      <c r="G22" s="24"/>
      <c r="H22" s="25" t="s">
        <v>18</v>
      </c>
      <c r="I22" s="26">
        <f>I21</f>
        <v>640</v>
      </c>
      <c r="J22" s="26">
        <f t="shared" si="1"/>
        <v>1046</v>
      </c>
      <c r="K22" s="26">
        <f>K21</f>
        <v>520</v>
      </c>
      <c r="L22" s="26">
        <f>L21</f>
        <v>526</v>
      </c>
      <c r="M22" s="19" t="s">
        <v>27</v>
      </c>
      <c r="N22" s="35"/>
      <c r="O22" s="21">
        <v>324</v>
      </c>
      <c r="P22" s="33">
        <f t="shared" si="2"/>
        <v>455</v>
      </c>
      <c r="Q22" s="21">
        <v>287</v>
      </c>
      <c r="R22" s="36">
        <v>168</v>
      </c>
      <c r="Y22" s="19" t="s">
        <v>51</v>
      </c>
      <c r="Z22" s="23">
        <f>I57</f>
        <v>7189</v>
      </c>
      <c r="AA22" s="23">
        <f>J57</f>
        <v>12456</v>
      </c>
      <c r="AB22" s="23">
        <f>K57</f>
        <v>5693</v>
      </c>
      <c r="AC22" s="23">
        <f>L57</f>
        <v>6763</v>
      </c>
    </row>
    <row r="23" spans="1:29" x14ac:dyDescent="0.15">
      <c r="A23" s="24"/>
      <c r="B23" s="25" t="s">
        <v>18</v>
      </c>
      <c r="C23" s="34">
        <f>SUM(C21:C22)</f>
        <v>1616</v>
      </c>
      <c r="D23" s="26">
        <f t="shared" si="0"/>
        <v>2282</v>
      </c>
      <c r="E23" s="34">
        <f>SUM(E21:E22)</f>
        <v>1041</v>
      </c>
      <c r="F23" s="26">
        <f>SUM(F21:F22)</f>
        <v>1241</v>
      </c>
      <c r="G23" s="19" t="s">
        <v>29</v>
      </c>
      <c r="H23" s="20"/>
      <c r="I23" s="21">
        <v>682</v>
      </c>
      <c r="J23" s="21">
        <f t="shared" si="1"/>
        <v>1092</v>
      </c>
      <c r="K23" s="21">
        <v>529</v>
      </c>
      <c r="L23" s="21">
        <v>563</v>
      </c>
      <c r="M23" s="24"/>
      <c r="N23" s="39" t="s">
        <v>18</v>
      </c>
      <c r="O23" s="26">
        <f>O22</f>
        <v>324</v>
      </c>
      <c r="P23" s="26">
        <f t="shared" si="2"/>
        <v>455</v>
      </c>
      <c r="Q23" s="26">
        <f>Q22</f>
        <v>287</v>
      </c>
      <c r="R23" s="26">
        <f>R22</f>
        <v>168</v>
      </c>
      <c r="Y23" s="19" t="s">
        <v>52</v>
      </c>
      <c r="Z23" s="23">
        <f>I59</f>
        <v>1502</v>
      </c>
      <c r="AA23" s="23">
        <f>J59</f>
        <v>2519</v>
      </c>
      <c r="AB23" s="23">
        <f>K59</f>
        <v>1163</v>
      </c>
      <c r="AC23" s="23">
        <f>L59</f>
        <v>1356</v>
      </c>
    </row>
    <row r="24" spans="1:29" x14ac:dyDescent="0.15">
      <c r="A24" s="19" t="s">
        <v>28</v>
      </c>
      <c r="B24" s="20">
        <v>1</v>
      </c>
      <c r="C24" s="33">
        <v>745</v>
      </c>
      <c r="D24" s="21">
        <f t="shared" si="0"/>
        <v>1106</v>
      </c>
      <c r="E24" s="33">
        <v>519</v>
      </c>
      <c r="F24" s="21">
        <v>587</v>
      </c>
      <c r="G24" s="24"/>
      <c r="H24" s="25" t="s">
        <v>18</v>
      </c>
      <c r="I24" s="26">
        <f>I23</f>
        <v>682</v>
      </c>
      <c r="J24" s="26">
        <f t="shared" si="1"/>
        <v>1092</v>
      </c>
      <c r="K24" s="26">
        <f>K23</f>
        <v>529</v>
      </c>
      <c r="L24" s="26">
        <f>L23</f>
        <v>563</v>
      </c>
      <c r="M24" s="19" t="s">
        <v>30</v>
      </c>
      <c r="N24" s="35">
        <v>1</v>
      </c>
      <c r="O24" s="21">
        <v>1952</v>
      </c>
      <c r="P24" s="33">
        <f t="shared" si="2"/>
        <v>4029</v>
      </c>
      <c r="Q24" s="21">
        <v>1872</v>
      </c>
      <c r="R24" s="36">
        <v>2157</v>
      </c>
      <c r="Y24" s="19" t="s">
        <v>53</v>
      </c>
      <c r="Z24" s="23">
        <f>I61</f>
        <v>17</v>
      </c>
      <c r="AA24" s="23">
        <f>J61</f>
        <v>30</v>
      </c>
      <c r="AB24" s="23">
        <f>K61</f>
        <v>13</v>
      </c>
      <c r="AC24" s="23">
        <f>L61</f>
        <v>17</v>
      </c>
    </row>
    <row r="25" spans="1:29" x14ac:dyDescent="0.15">
      <c r="A25" s="30"/>
      <c r="B25" s="31">
        <v>2</v>
      </c>
      <c r="C25" s="22">
        <v>689</v>
      </c>
      <c r="D25" s="29">
        <f t="shared" si="0"/>
        <v>969</v>
      </c>
      <c r="E25" s="22">
        <v>465</v>
      </c>
      <c r="F25" s="29">
        <v>504</v>
      </c>
      <c r="G25" s="19" t="s">
        <v>32</v>
      </c>
      <c r="H25" s="20"/>
      <c r="I25" s="21">
        <v>1092</v>
      </c>
      <c r="J25" s="21">
        <f t="shared" si="1"/>
        <v>1840</v>
      </c>
      <c r="K25" s="21">
        <v>911</v>
      </c>
      <c r="L25" s="21">
        <v>929</v>
      </c>
      <c r="M25" s="30"/>
      <c r="N25" s="1">
        <v>2</v>
      </c>
      <c r="O25" s="29">
        <v>2937</v>
      </c>
      <c r="P25" s="22">
        <f t="shared" si="2"/>
        <v>6917</v>
      </c>
      <c r="Q25" s="29">
        <v>3422</v>
      </c>
      <c r="R25" s="37">
        <v>3495</v>
      </c>
      <c r="Y25" s="19" t="s">
        <v>54</v>
      </c>
      <c r="Z25" s="23">
        <f>I65</f>
        <v>203</v>
      </c>
      <c r="AA25" s="23">
        <f>J65</f>
        <v>299</v>
      </c>
      <c r="AB25" s="23">
        <f>K65</f>
        <v>156</v>
      </c>
      <c r="AC25" s="23">
        <f>L65</f>
        <v>143</v>
      </c>
    </row>
    <row r="26" spans="1:29" x14ac:dyDescent="0.15">
      <c r="A26" s="30"/>
      <c r="B26" s="31">
        <v>3</v>
      </c>
      <c r="C26" s="22">
        <v>606</v>
      </c>
      <c r="D26" s="29">
        <f t="shared" si="0"/>
        <v>885</v>
      </c>
      <c r="E26" s="22">
        <v>404</v>
      </c>
      <c r="F26" s="29">
        <v>481</v>
      </c>
      <c r="G26" s="24"/>
      <c r="H26" s="25" t="s">
        <v>18</v>
      </c>
      <c r="I26" s="26">
        <f>I25</f>
        <v>1092</v>
      </c>
      <c r="J26" s="26">
        <f t="shared" si="1"/>
        <v>1840</v>
      </c>
      <c r="K26" s="26">
        <f>K25</f>
        <v>911</v>
      </c>
      <c r="L26" s="26">
        <f>L25</f>
        <v>929</v>
      </c>
      <c r="M26" s="30"/>
      <c r="N26" s="1">
        <v>3</v>
      </c>
      <c r="O26" s="29">
        <v>2613</v>
      </c>
      <c r="P26" s="22">
        <f t="shared" si="2"/>
        <v>5307</v>
      </c>
      <c r="Q26" s="29">
        <v>2625</v>
      </c>
      <c r="R26" s="37">
        <v>2682</v>
      </c>
      <c r="Y26" s="19" t="s">
        <v>55</v>
      </c>
      <c r="Z26" s="23">
        <f>I69</f>
        <v>902</v>
      </c>
      <c r="AA26" s="23">
        <f>J69</f>
        <v>1348</v>
      </c>
      <c r="AB26" s="23">
        <f>K69</f>
        <v>681</v>
      </c>
      <c r="AC26" s="23">
        <f>L69</f>
        <v>667</v>
      </c>
    </row>
    <row r="27" spans="1:29" x14ac:dyDescent="0.15">
      <c r="A27" s="24"/>
      <c r="B27" s="25" t="s">
        <v>18</v>
      </c>
      <c r="C27" s="34">
        <f>SUM(C24:C26)</f>
        <v>2040</v>
      </c>
      <c r="D27" s="26">
        <f t="shared" si="0"/>
        <v>2960</v>
      </c>
      <c r="E27" s="34">
        <f>SUM(E24:E26)</f>
        <v>1388</v>
      </c>
      <c r="F27" s="26">
        <f>SUM(F24:F26)</f>
        <v>1572</v>
      </c>
      <c r="G27" s="19" t="s">
        <v>56</v>
      </c>
      <c r="H27" s="20">
        <v>1</v>
      </c>
      <c r="I27" s="21">
        <v>943</v>
      </c>
      <c r="J27" s="21">
        <f t="shared" si="1"/>
        <v>1386</v>
      </c>
      <c r="K27" s="21">
        <v>680</v>
      </c>
      <c r="L27" s="21">
        <v>706</v>
      </c>
      <c r="M27" s="30"/>
      <c r="N27" s="1">
        <v>4</v>
      </c>
      <c r="O27" s="29">
        <v>93</v>
      </c>
      <c r="P27" s="22">
        <f t="shared" si="2"/>
        <v>125</v>
      </c>
      <c r="Q27" s="29">
        <v>62</v>
      </c>
      <c r="R27" s="37">
        <v>63</v>
      </c>
      <c r="Y27" s="19" t="s">
        <v>57</v>
      </c>
      <c r="Z27" s="23">
        <f>I71</f>
        <v>533</v>
      </c>
      <c r="AA27" s="23">
        <f>J71</f>
        <v>709</v>
      </c>
      <c r="AB27" s="23">
        <f>K71</f>
        <v>389</v>
      </c>
      <c r="AC27" s="23">
        <f>L71</f>
        <v>320</v>
      </c>
    </row>
    <row r="28" spans="1:29" x14ac:dyDescent="0.15">
      <c r="A28" s="19" t="s">
        <v>31</v>
      </c>
      <c r="B28" s="20">
        <v>1</v>
      </c>
      <c r="C28" s="33">
        <v>838</v>
      </c>
      <c r="D28" s="21">
        <f t="shared" si="0"/>
        <v>1350</v>
      </c>
      <c r="E28" s="33">
        <v>640</v>
      </c>
      <c r="F28" s="21">
        <v>710</v>
      </c>
      <c r="G28" s="30"/>
      <c r="H28" s="31">
        <v>2</v>
      </c>
      <c r="I28" s="29">
        <v>1116</v>
      </c>
      <c r="J28" s="29">
        <f t="shared" si="1"/>
        <v>1792</v>
      </c>
      <c r="K28" s="29">
        <v>829</v>
      </c>
      <c r="L28" s="29">
        <v>963</v>
      </c>
      <c r="M28" s="30"/>
      <c r="N28" s="1">
        <v>5</v>
      </c>
      <c r="O28" s="29">
        <v>4849</v>
      </c>
      <c r="P28" s="22">
        <f t="shared" si="2"/>
        <v>10954</v>
      </c>
      <c r="Q28" s="29">
        <v>5504</v>
      </c>
      <c r="R28" s="37">
        <v>5450</v>
      </c>
      <c r="Y28" s="38" t="s">
        <v>58</v>
      </c>
      <c r="Z28" s="32">
        <f>SUM(Z6:Z27)</f>
        <v>34901</v>
      </c>
      <c r="AA28" s="32">
        <f>SUM(AA6:AA27)</f>
        <v>56697</v>
      </c>
      <c r="AB28" s="32">
        <f>SUM(AB6:AB27)</f>
        <v>26989</v>
      </c>
      <c r="AC28" s="32">
        <f>SUM(AC6:AC27)</f>
        <v>29708</v>
      </c>
    </row>
    <row r="29" spans="1:29" x14ac:dyDescent="0.15">
      <c r="A29" s="30"/>
      <c r="B29" s="31">
        <v>2</v>
      </c>
      <c r="C29" s="22">
        <v>1607</v>
      </c>
      <c r="D29" s="29">
        <f t="shared" si="0"/>
        <v>2995</v>
      </c>
      <c r="E29" s="22">
        <v>1473</v>
      </c>
      <c r="F29" s="29">
        <v>1522</v>
      </c>
      <c r="G29" s="24"/>
      <c r="H29" s="25" t="s">
        <v>18</v>
      </c>
      <c r="I29" s="34">
        <f>SUM(I27:I28)</f>
        <v>2059</v>
      </c>
      <c r="J29" s="26">
        <f t="shared" si="1"/>
        <v>3178</v>
      </c>
      <c r="K29" s="34">
        <f>SUM(K27:K28)</f>
        <v>1509</v>
      </c>
      <c r="L29" s="26">
        <f>SUM(L27:L28)</f>
        <v>1669</v>
      </c>
      <c r="M29" s="24"/>
      <c r="N29" s="39" t="s">
        <v>18</v>
      </c>
      <c r="O29" s="26">
        <f>SUM(O24:O28)</f>
        <v>12444</v>
      </c>
      <c r="P29" s="34">
        <f t="shared" si="2"/>
        <v>27332</v>
      </c>
      <c r="Q29" s="26">
        <f>SUM(Q24:Q28)</f>
        <v>13485</v>
      </c>
      <c r="R29" s="42">
        <f>SUM(R24:R28)</f>
        <v>13847</v>
      </c>
    </row>
    <row r="30" spans="1:29" x14ac:dyDescent="0.15">
      <c r="A30" s="30"/>
      <c r="B30" s="31">
        <v>3</v>
      </c>
      <c r="C30" s="22">
        <v>1792</v>
      </c>
      <c r="D30" s="29">
        <f t="shared" si="0"/>
        <v>3069</v>
      </c>
      <c r="E30" s="22">
        <v>1425</v>
      </c>
      <c r="F30" s="29">
        <v>1644</v>
      </c>
      <c r="G30" s="19" t="s">
        <v>37</v>
      </c>
      <c r="H30" s="20"/>
      <c r="I30" s="21">
        <v>940</v>
      </c>
      <c r="J30" s="21">
        <f t="shared" si="1"/>
        <v>1609</v>
      </c>
      <c r="K30" s="21">
        <v>746</v>
      </c>
      <c r="L30" s="21">
        <v>863</v>
      </c>
    </row>
    <row r="31" spans="1:29" x14ac:dyDescent="0.15">
      <c r="A31" s="24"/>
      <c r="B31" s="25" t="s">
        <v>18</v>
      </c>
      <c r="C31" s="34">
        <f>SUM(C28:C30)</f>
        <v>4237</v>
      </c>
      <c r="D31" s="26">
        <f t="shared" si="0"/>
        <v>7414</v>
      </c>
      <c r="E31" s="34">
        <f>SUM(E28:E30)</f>
        <v>3538</v>
      </c>
      <c r="F31" s="26">
        <f>SUM(F28:F30)</f>
        <v>3876</v>
      </c>
      <c r="G31" s="24"/>
      <c r="H31" s="25" t="s">
        <v>18</v>
      </c>
      <c r="I31" s="26">
        <f>I30</f>
        <v>940</v>
      </c>
      <c r="J31" s="26">
        <f t="shared" si="1"/>
        <v>1609</v>
      </c>
      <c r="K31" s="26">
        <f>K30</f>
        <v>746</v>
      </c>
      <c r="L31" s="26">
        <f>L30</f>
        <v>863</v>
      </c>
      <c r="M31" s="44" t="s">
        <v>59</v>
      </c>
      <c r="N31" s="45"/>
      <c r="O31" s="46">
        <f>O9+O14+O21+O23+O29</f>
        <v>46043</v>
      </c>
      <c r="P31" s="46">
        <f>Q31+R31</f>
        <v>90047</v>
      </c>
      <c r="Q31" s="46">
        <f>Q9+Q14+Q21+Q23+Q29</f>
        <v>43466</v>
      </c>
      <c r="R31" s="46">
        <f>R9+R14+R21+R23+R29</f>
        <v>46581</v>
      </c>
    </row>
    <row r="32" spans="1:29" x14ac:dyDescent="0.15">
      <c r="A32" s="19" t="s">
        <v>34</v>
      </c>
      <c r="B32" s="20"/>
      <c r="C32" s="33">
        <v>2083</v>
      </c>
      <c r="D32" s="21">
        <f t="shared" si="0"/>
        <v>3687</v>
      </c>
      <c r="E32" s="33">
        <v>1646</v>
      </c>
      <c r="F32" s="21">
        <v>2041</v>
      </c>
      <c r="G32" s="19" t="s">
        <v>40</v>
      </c>
      <c r="H32" s="20">
        <v>1</v>
      </c>
      <c r="I32" s="21">
        <v>991</v>
      </c>
      <c r="J32" s="21">
        <f t="shared" si="1"/>
        <v>1656</v>
      </c>
      <c r="K32" s="21">
        <v>749</v>
      </c>
      <c r="L32" s="21">
        <v>907</v>
      </c>
      <c r="M32"/>
      <c r="N32"/>
      <c r="O32"/>
      <c r="P32"/>
      <c r="Q32"/>
      <c r="R32"/>
    </row>
    <row r="33" spans="1:18" x14ac:dyDescent="0.15">
      <c r="A33" s="24"/>
      <c r="B33" s="25" t="s">
        <v>18</v>
      </c>
      <c r="C33" s="26">
        <f>C32</f>
        <v>2083</v>
      </c>
      <c r="D33" s="26">
        <f t="shared" si="0"/>
        <v>3687</v>
      </c>
      <c r="E33" s="26">
        <f>E32</f>
        <v>1646</v>
      </c>
      <c r="F33" s="26">
        <f>F32</f>
        <v>2041</v>
      </c>
      <c r="G33" s="30"/>
      <c r="H33" s="31">
        <v>2</v>
      </c>
      <c r="I33" s="29">
        <v>1652</v>
      </c>
      <c r="J33" s="29">
        <f t="shared" si="1"/>
        <v>2810</v>
      </c>
      <c r="K33" s="29">
        <v>1299</v>
      </c>
      <c r="L33" s="29">
        <v>1511</v>
      </c>
      <c r="M33" s="47"/>
      <c r="N33" s="47"/>
      <c r="O33" s="47"/>
      <c r="P33" s="47"/>
      <c r="Q33" s="47"/>
      <c r="R33" s="47"/>
    </row>
    <row r="34" spans="1:18" x14ac:dyDescent="0.15">
      <c r="A34" s="19" t="s">
        <v>36</v>
      </c>
      <c r="B34" s="20">
        <v>1</v>
      </c>
      <c r="C34" s="33">
        <v>548</v>
      </c>
      <c r="D34" s="21">
        <f t="shared" si="0"/>
        <v>850</v>
      </c>
      <c r="E34" s="33">
        <v>395</v>
      </c>
      <c r="F34" s="21">
        <v>455</v>
      </c>
      <c r="G34" s="30"/>
      <c r="H34" s="31">
        <v>3</v>
      </c>
      <c r="I34" s="29">
        <v>752</v>
      </c>
      <c r="J34" s="29">
        <f t="shared" si="1"/>
        <v>1172</v>
      </c>
      <c r="K34" s="29">
        <v>563</v>
      </c>
      <c r="L34" s="29">
        <v>609</v>
      </c>
      <c r="M34" s="48" t="s">
        <v>60</v>
      </c>
      <c r="N34" s="49"/>
      <c r="O34" s="50">
        <f>C53+I73+O31</f>
        <v>108093</v>
      </c>
      <c r="P34" s="46">
        <f>Q34+R34</f>
        <v>189930</v>
      </c>
      <c r="Q34" s="50">
        <f>E53+K73+Q31</f>
        <v>90877</v>
      </c>
      <c r="R34" s="50">
        <f>F53+L73+R31</f>
        <v>99053</v>
      </c>
    </row>
    <row r="35" spans="1:18" x14ac:dyDescent="0.15">
      <c r="A35" s="30"/>
      <c r="B35" s="31">
        <v>2</v>
      </c>
      <c r="C35" s="22">
        <v>817</v>
      </c>
      <c r="D35" s="29">
        <f t="shared" si="0"/>
        <v>1180</v>
      </c>
      <c r="E35" s="22">
        <v>553</v>
      </c>
      <c r="F35" s="29">
        <v>627</v>
      </c>
      <c r="G35" s="24"/>
      <c r="H35" s="25" t="s">
        <v>18</v>
      </c>
      <c r="I35" s="34">
        <f>SUM(I32:I34)</f>
        <v>3395</v>
      </c>
      <c r="J35" s="26">
        <f t="shared" si="1"/>
        <v>5638</v>
      </c>
      <c r="K35" s="34">
        <f>SUM(K32:K34)</f>
        <v>2611</v>
      </c>
      <c r="L35" s="26">
        <f>SUM(L32:L34)</f>
        <v>3027</v>
      </c>
    </row>
    <row r="36" spans="1:18" x14ac:dyDescent="0.15">
      <c r="A36" s="30"/>
      <c r="B36" s="31">
        <v>3</v>
      </c>
      <c r="C36" s="22">
        <v>608</v>
      </c>
      <c r="D36" s="29">
        <f t="shared" si="0"/>
        <v>916</v>
      </c>
      <c r="E36" s="22">
        <v>418</v>
      </c>
      <c r="F36" s="29">
        <v>498</v>
      </c>
      <c r="G36" s="19" t="s">
        <v>42</v>
      </c>
      <c r="H36" s="20"/>
      <c r="I36" s="21">
        <v>906</v>
      </c>
      <c r="J36" s="21">
        <f t="shared" si="1"/>
        <v>1381</v>
      </c>
      <c r="K36" s="21">
        <v>680</v>
      </c>
      <c r="L36" s="21">
        <v>701</v>
      </c>
    </row>
    <row r="37" spans="1:18" x14ac:dyDescent="0.15">
      <c r="A37" s="30"/>
      <c r="B37" s="31">
        <v>4</v>
      </c>
      <c r="C37" s="22">
        <v>497</v>
      </c>
      <c r="D37" s="29">
        <f t="shared" si="0"/>
        <v>649</v>
      </c>
      <c r="E37" s="22">
        <v>344</v>
      </c>
      <c r="F37" s="29">
        <v>305</v>
      </c>
      <c r="G37" s="24"/>
      <c r="H37" s="25" t="s">
        <v>18</v>
      </c>
      <c r="I37" s="26">
        <f>I36</f>
        <v>906</v>
      </c>
      <c r="J37" s="26">
        <f t="shared" si="1"/>
        <v>1381</v>
      </c>
      <c r="K37" s="26">
        <f>K36</f>
        <v>680</v>
      </c>
      <c r="L37" s="26">
        <f>L36</f>
        <v>701</v>
      </c>
    </row>
    <row r="38" spans="1:18" x14ac:dyDescent="0.15">
      <c r="A38" s="30"/>
      <c r="B38" s="31">
        <v>5</v>
      </c>
      <c r="C38" s="22">
        <v>332</v>
      </c>
      <c r="D38" s="29">
        <f t="shared" si="0"/>
        <v>398</v>
      </c>
      <c r="E38" s="22">
        <v>108</v>
      </c>
      <c r="F38" s="29">
        <v>290</v>
      </c>
      <c r="G38" s="19" t="s">
        <v>44</v>
      </c>
      <c r="H38" s="20">
        <v>1</v>
      </c>
      <c r="I38" s="21">
        <v>2486</v>
      </c>
      <c r="J38" s="29">
        <f t="shared" si="1"/>
        <v>4038</v>
      </c>
      <c r="K38" s="21">
        <v>1875</v>
      </c>
      <c r="L38" s="21">
        <v>2163</v>
      </c>
    </row>
    <row r="39" spans="1:18" x14ac:dyDescent="0.15">
      <c r="A39" s="30"/>
      <c r="B39" s="31">
        <v>6</v>
      </c>
      <c r="C39" s="22">
        <v>1178</v>
      </c>
      <c r="D39" s="29">
        <f t="shared" si="0"/>
        <v>1971</v>
      </c>
      <c r="E39" s="22">
        <v>922</v>
      </c>
      <c r="F39" s="29">
        <v>1049</v>
      </c>
      <c r="G39" s="30"/>
      <c r="H39" s="31">
        <v>2</v>
      </c>
      <c r="I39" s="29">
        <v>969</v>
      </c>
      <c r="J39" s="29">
        <f t="shared" si="1"/>
        <v>1459</v>
      </c>
      <c r="K39" s="29">
        <v>668</v>
      </c>
      <c r="L39" s="29">
        <v>791</v>
      </c>
    </row>
    <row r="40" spans="1:18" x14ac:dyDescent="0.15">
      <c r="A40" s="30"/>
      <c r="B40" s="31">
        <v>7</v>
      </c>
      <c r="C40" s="22">
        <v>1960</v>
      </c>
      <c r="D40" s="29">
        <f t="shared" si="0"/>
        <v>3390</v>
      </c>
      <c r="E40" s="22">
        <v>1575</v>
      </c>
      <c r="F40" s="29">
        <v>1815</v>
      </c>
      <c r="G40" s="24"/>
      <c r="H40" s="25" t="s">
        <v>18</v>
      </c>
      <c r="I40" s="34">
        <f>SUM(I38:I39)</f>
        <v>3455</v>
      </c>
      <c r="J40" s="26">
        <f t="shared" si="1"/>
        <v>5497</v>
      </c>
      <c r="K40" s="34">
        <f>SUM(K38:K39)</f>
        <v>2543</v>
      </c>
      <c r="L40" s="26">
        <f>SUM(L38:L39)</f>
        <v>2954</v>
      </c>
    </row>
    <row r="41" spans="1:18" x14ac:dyDescent="0.15">
      <c r="A41" s="24"/>
      <c r="B41" s="25" t="s">
        <v>18</v>
      </c>
      <c r="C41" s="34">
        <f>SUM(C34:C40)</f>
        <v>5940</v>
      </c>
      <c r="D41" s="26">
        <f t="shared" si="0"/>
        <v>9354</v>
      </c>
      <c r="E41" s="34">
        <f>SUM(E34:E40)</f>
        <v>4315</v>
      </c>
      <c r="F41" s="26">
        <f>SUM(F34:F40)</f>
        <v>5039</v>
      </c>
      <c r="G41" s="19" t="s">
        <v>46</v>
      </c>
      <c r="H41" s="20"/>
      <c r="I41" s="21">
        <v>2477</v>
      </c>
      <c r="J41" s="21">
        <f t="shared" si="1"/>
        <v>3938</v>
      </c>
      <c r="K41" s="21">
        <v>1910</v>
      </c>
      <c r="L41" s="21">
        <v>2028</v>
      </c>
    </row>
    <row r="42" spans="1:18" x14ac:dyDescent="0.15">
      <c r="A42" s="19" t="s">
        <v>39</v>
      </c>
      <c r="B42" s="20"/>
      <c r="C42" s="33">
        <v>0</v>
      </c>
      <c r="D42" s="21">
        <f t="shared" si="0"/>
        <v>0</v>
      </c>
      <c r="E42" s="33">
        <v>0</v>
      </c>
      <c r="F42" s="21">
        <v>0</v>
      </c>
      <c r="G42" s="24"/>
      <c r="H42" s="25" t="s">
        <v>18</v>
      </c>
      <c r="I42" s="26">
        <f>I41</f>
        <v>2477</v>
      </c>
      <c r="J42" s="26">
        <f t="shared" si="1"/>
        <v>3938</v>
      </c>
      <c r="K42" s="26">
        <f>K41</f>
        <v>1910</v>
      </c>
      <c r="L42" s="26">
        <f>L41</f>
        <v>2028</v>
      </c>
    </row>
    <row r="43" spans="1:18" x14ac:dyDescent="0.15">
      <c r="A43" s="24"/>
      <c r="B43" s="25" t="s">
        <v>18</v>
      </c>
      <c r="C43" s="26">
        <f>C42</f>
        <v>0</v>
      </c>
      <c r="D43" s="26">
        <f t="shared" si="0"/>
        <v>0</v>
      </c>
      <c r="E43" s="26">
        <f>E42</f>
        <v>0</v>
      </c>
      <c r="F43" s="26">
        <f>F42</f>
        <v>0</v>
      </c>
      <c r="G43" s="19" t="s">
        <v>47</v>
      </c>
      <c r="H43" s="20">
        <v>1</v>
      </c>
      <c r="I43" s="21">
        <v>1164</v>
      </c>
      <c r="J43" s="21">
        <f t="shared" si="1"/>
        <v>1742</v>
      </c>
      <c r="K43" s="21">
        <v>865</v>
      </c>
      <c r="L43" s="21">
        <v>877</v>
      </c>
    </row>
    <row r="44" spans="1:18" x14ac:dyDescent="0.15">
      <c r="A44" s="19" t="s">
        <v>41</v>
      </c>
      <c r="B44" s="20">
        <v>1</v>
      </c>
      <c r="C44" s="33">
        <v>64</v>
      </c>
      <c r="D44" s="21">
        <f t="shared" si="0"/>
        <v>76</v>
      </c>
      <c r="E44" s="33">
        <v>39</v>
      </c>
      <c r="F44" s="21">
        <v>37</v>
      </c>
      <c r="G44" s="30"/>
      <c r="H44" s="31">
        <v>2</v>
      </c>
      <c r="I44" s="29">
        <v>875</v>
      </c>
      <c r="J44" s="29">
        <f t="shared" si="1"/>
        <v>1218</v>
      </c>
      <c r="K44" s="29">
        <v>617</v>
      </c>
      <c r="L44" s="29">
        <v>601</v>
      </c>
    </row>
    <row r="45" spans="1:18" x14ac:dyDescent="0.15">
      <c r="A45" s="30"/>
      <c r="B45" s="31">
        <v>2</v>
      </c>
      <c r="C45" s="22">
        <v>755</v>
      </c>
      <c r="D45" s="29">
        <f t="shared" si="0"/>
        <v>1156</v>
      </c>
      <c r="E45" s="22">
        <v>576</v>
      </c>
      <c r="F45" s="29">
        <v>580</v>
      </c>
      <c r="G45" s="24"/>
      <c r="H45" s="25" t="s">
        <v>18</v>
      </c>
      <c r="I45" s="34">
        <f>SUM(I43:I44)</f>
        <v>2039</v>
      </c>
      <c r="J45" s="26">
        <f t="shared" si="1"/>
        <v>2960</v>
      </c>
      <c r="K45" s="34">
        <f>SUM(K43:K44)</f>
        <v>1482</v>
      </c>
      <c r="L45" s="26">
        <f>SUM(L43:L44)</f>
        <v>1478</v>
      </c>
    </row>
    <row r="46" spans="1:18" x14ac:dyDescent="0.15">
      <c r="A46" s="30"/>
      <c r="B46" s="31">
        <v>3</v>
      </c>
      <c r="C46" s="22">
        <v>1047</v>
      </c>
      <c r="D46" s="29">
        <f t="shared" si="0"/>
        <v>1576</v>
      </c>
      <c r="E46" s="22">
        <v>790</v>
      </c>
      <c r="F46" s="29">
        <v>786</v>
      </c>
      <c r="G46" s="19" t="s">
        <v>48</v>
      </c>
      <c r="H46" s="20"/>
      <c r="I46" s="21">
        <v>1000</v>
      </c>
      <c r="J46" s="21">
        <f t="shared" si="1"/>
        <v>1586</v>
      </c>
      <c r="K46" s="21">
        <v>847</v>
      </c>
      <c r="L46" s="21">
        <v>739</v>
      </c>
    </row>
    <row r="47" spans="1:18" x14ac:dyDescent="0.15">
      <c r="A47" s="30"/>
      <c r="B47" s="31">
        <v>4</v>
      </c>
      <c r="C47" s="22">
        <v>699</v>
      </c>
      <c r="D47" s="29">
        <f t="shared" si="0"/>
        <v>1146</v>
      </c>
      <c r="E47" s="22">
        <v>524</v>
      </c>
      <c r="F47" s="29">
        <v>622</v>
      </c>
      <c r="G47" s="24"/>
      <c r="H47" s="25" t="s">
        <v>18</v>
      </c>
      <c r="I47" s="26">
        <f>I46</f>
        <v>1000</v>
      </c>
      <c r="J47" s="26">
        <f t="shared" si="1"/>
        <v>1586</v>
      </c>
      <c r="K47" s="26">
        <f>K46</f>
        <v>847</v>
      </c>
      <c r="L47" s="26">
        <f>L46</f>
        <v>739</v>
      </c>
    </row>
    <row r="48" spans="1:18" x14ac:dyDescent="0.15">
      <c r="A48" s="24"/>
      <c r="B48" s="25" t="s">
        <v>18</v>
      </c>
      <c r="C48" s="34">
        <f>SUM(C44:C47)</f>
        <v>2565</v>
      </c>
      <c r="D48" s="26">
        <f t="shared" si="0"/>
        <v>3954</v>
      </c>
      <c r="E48" s="34">
        <f>SUM(E44:E47)</f>
        <v>1929</v>
      </c>
      <c r="F48" s="26">
        <f>SUM(F44:F47)</f>
        <v>2025</v>
      </c>
      <c r="G48" s="19" t="s">
        <v>49</v>
      </c>
      <c r="H48" s="20">
        <v>1</v>
      </c>
      <c r="I48" s="21">
        <v>779</v>
      </c>
      <c r="J48" s="21">
        <f t="shared" si="1"/>
        <v>1233</v>
      </c>
      <c r="K48" s="21">
        <v>590</v>
      </c>
      <c r="L48" s="21">
        <v>643</v>
      </c>
    </row>
    <row r="49" spans="1:12" x14ac:dyDescent="0.15">
      <c r="A49" s="19" t="s">
        <v>43</v>
      </c>
      <c r="B49" s="20">
        <v>1</v>
      </c>
      <c r="C49" s="33">
        <v>2249</v>
      </c>
      <c r="D49" s="21">
        <f t="shared" si="0"/>
        <v>3481</v>
      </c>
      <c r="E49" s="33">
        <v>1738</v>
      </c>
      <c r="F49" s="21">
        <v>1743</v>
      </c>
      <c r="G49" s="30"/>
      <c r="H49" s="31">
        <v>2</v>
      </c>
      <c r="I49" s="29">
        <v>1581</v>
      </c>
      <c r="J49" s="29">
        <f t="shared" si="1"/>
        <v>2584</v>
      </c>
      <c r="K49" s="29">
        <v>1226</v>
      </c>
      <c r="L49" s="29">
        <v>1358</v>
      </c>
    </row>
    <row r="50" spans="1:12" x14ac:dyDescent="0.15">
      <c r="A50" s="30"/>
      <c r="B50" s="31">
        <v>2</v>
      </c>
      <c r="C50" s="22">
        <v>3784</v>
      </c>
      <c r="D50" s="29">
        <f t="shared" si="0"/>
        <v>6369</v>
      </c>
      <c r="E50" s="22">
        <v>3079</v>
      </c>
      <c r="F50" s="29">
        <v>3290</v>
      </c>
      <c r="G50" s="30"/>
      <c r="H50" s="31">
        <v>3</v>
      </c>
      <c r="I50" s="29">
        <v>1496</v>
      </c>
      <c r="J50" s="29">
        <f t="shared" si="1"/>
        <v>2494</v>
      </c>
      <c r="K50" s="29">
        <v>1182</v>
      </c>
      <c r="L50" s="29">
        <v>1312</v>
      </c>
    </row>
    <row r="51" spans="1:12" x14ac:dyDescent="0.15">
      <c r="A51" s="24"/>
      <c r="B51" s="25" t="s">
        <v>18</v>
      </c>
      <c r="C51" s="34">
        <f>SUM(C49:C50)</f>
        <v>6033</v>
      </c>
      <c r="D51" s="26">
        <f t="shared" si="0"/>
        <v>9850</v>
      </c>
      <c r="E51" s="34">
        <f>SUM(E49:E50)</f>
        <v>4817</v>
      </c>
      <c r="F51" s="26">
        <f>SUM(F49:F50)</f>
        <v>5033</v>
      </c>
      <c r="G51" s="24"/>
      <c r="H51" s="25" t="s">
        <v>18</v>
      </c>
      <c r="I51" s="34">
        <f>SUM(I48:I50)</f>
        <v>3856</v>
      </c>
      <c r="J51" s="26">
        <f t="shared" si="1"/>
        <v>6311</v>
      </c>
      <c r="K51" s="34">
        <f>SUM(K48:K50)</f>
        <v>2998</v>
      </c>
      <c r="L51" s="26">
        <f>SUM(L48:L50)</f>
        <v>3313</v>
      </c>
    </row>
    <row r="52" spans="1:12" x14ac:dyDescent="0.15">
      <c r="G52" s="30" t="s">
        <v>50</v>
      </c>
      <c r="H52" s="31"/>
      <c r="I52" s="29">
        <v>592</v>
      </c>
      <c r="J52" s="29">
        <f t="shared" si="1"/>
        <v>1017</v>
      </c>
      <c r="K52" s="29">
        <v>479</v>
      </c>
      <c r="L52" s="29">
        <v>538</v>
      </c>
    </row>
    <row r="53" spans="1:12" x14ac:dyDescent="0.15">
      <c r="A53" s="44" t="s">
        <v>61</v>
      </c>
      <c r="B53" s="45"/>
      <c r="C53" s="46">
        <f>C7+C11+C20+C23+C27+C31+C33+C41+C43+C48+C51</f>
        <v>27149</v>
      </c>
      <c r="D53" s="46">
        <f>E53+F53</f>
        <v>43186</v>
      </c>
      <c r="E53" s="46">
        <f>E7+E11+E20+E23+E27+E31+E33+E41+E43+E48+E51</f>
        <v>20422</v>
      </c>
      <c r="F53" s="46">
        <f>F7+F11+F20+F23+F27+F31+F33+F41+F43+F48+F51</f>
        <v>22764</v>
      </c>
      <c r="G53" s="24"/>
      <c r="H53" s="25" t="s">
        <v>18</v>
      </c>
      <c r="I53" s="26">
        <f>I52</f>
        <v>592</v>
      </c>
      <c r="J53" s="26">
        <f t="shared" si="1"/>
        <v>1017</v>
      </c>
      <c r="K53" s="26">
        <f>K52</f>
        <v>479</v>
      </c>
      <c r="L53" s="26">
        <f>L52</f>
        <v>538</v>
      </c>
    </row>
    <row r="54" spans="1:12" x14ac:dyDescent="0.15">
      <c r="G54" s="19" t="s">
        <v>51</v>
      </c>
      <c r="H54" s="20">
        <v>1</v>
      </c>
      <c r="I54" s="21">
        <v>1347</v>
      </c>
      <c r="J54" s="21">
        <f t="shared" si="1"/>
        <v>2272</v>
      </c>
      <c r="K54" s="33">
        <v>1017</v>
      </c>
      <c r="L54" s="21">
        <v>1255</v>
      </c>
    </row>
    <row r="55" spans="1:12" x14ac:dyDescent="0.15">
      <c r="G55" s="27"/>
      <c r="H55" s="28">
        <v>2</v>
      </c>
      <c r="I55" s="29">
        <v>2940</v>
      </c>
      <c r="J55" s="29">
        <f t="shared" si="1"/>
        <v>5124</v>
      </c>
      <c r="K55" s="22">
        <v>2342</v>
      </c>
      <c r="L55" s="29">
        <v>2782</v>
      </c>
    </row>
    <row r="56" spans="1:12" x14ac:dyDescent="0.15">
      <c r="G56" s="30"/>
      <c r="H56" s="31">
        <v>3</v>
      </c>
      <c r="I56" s="29">
        <v>2902</v>
      </c>
      <c r="J56" s="29">
        <f t="shared" si="1"/>
        <v>5060</v>
      </c>
      <c r="K56" s="22">
        <v>2334</v>
      </c>
      <c r="L56" s="29">
        <v>2726</v>
      </c>
    </row>
    <row r="57" spans="1:12" x14ac:dyDescent="0.15">
      <c r="G57" s="24"/>
      <c r="H57" s="25" t="s">
        <v>18</v>
      </c>
      <c r="I57" s="34">
        <f>SUM(I54:I56)</f>
        <v>7189</v>
      </c>
      <c r="J57" s="26">
        <f t="shared" si="1"/>
        <v>12456</v>
      </c>
      <c r="K57" s="34">
        <f>SUM(K54:K56)</f>
        <v>5693</v>
      </c>
      <c r="L57" s="26">
        <f>SUM(L54:L56)</f>
        <v>6763</v>
      </c>
    </row>
    <row r="58" spans="1:12" x14ac:dyDescent="0.15">
      <c r="G58" s="19" t="s">
        <v>52</v>
      </c>
      <c r="H58" s="20"/>
      <c r="I58" s="21">
        <v>1502</v>
      </c>
      <c r="J58" s="21">
        <f t="shared" si="1"/>
        <v>2519</v>
      </c>
      <c r="K58" s="21">
        <v>1163</v>
      </c>
      <c r="L58" s="21">
        <v>1356</v>
      </c>
    </row>
    <row r="59" spans="1:12" x14ac:dyDescent="0.15">
      <c r="G59" s="24"/>
      <c r="H59" s="25" t="s">
        <v>18</v>
      </c>
      <c r="I59" s="26">
        <f>I58</f>
        <v>1502</v>
      </c>
      <c r="J59" s="26">
        <f t="shared" si="1"/>
        <v>2519</v>
      </c>
      <c r="K59" s="26">
        <f>K58</f>
        <v>1163</v>
      </c>
      <c r="L59" s="26">
        <f>L58</f>
        <v>1356</v>
      </c>
    </row>
    <row r="60" spans="1:12" x14ac:dyDescent="0.15">
      <c r="G60" s="19" t="s">
        <v>14</v>
      </c>
      <c r="H60" s="20">
        <v>1</v>
      </c>
      <c r="I60" s="21">
        <v>17</v>
      </c>
      <c r="J60" s="21">
        <f t="shared" si="1"/>
        <v>30</v>
      </c>
      <c r="K60" s="21">
        <v>13</v>
      </c>
      <c r="L60" s="21">
        <v>17</v>
      </c>
    </row>
    <row r="61" spans="1:12" x14ac:dyDescent="0.15">
      <c r="G61" s="24"/>
      <c r="H61" s="25" t="s">
        <v>18</v>
      </c>
      <c r="I61" s="26">
        <f>I60</f>
        <v>17</v>
      </c>
      <c r="J61" s="26">
        <f t="shared" si="1"/>
        <v>30</v>
      </c>
      <c r="K61" s="26">
        <f>K60</f>
        <v>13</v>
      </c>
      <c r="L61" s="26">
        <f>L60</f>
        <v>17</v>
      </c>
    </row>
    <row r="62" spans="1:12" x14ac:dyDescent="0.15">
      <c r="G62" s="19" t="s">
        <v>54</v>
      </c>
      <c r="H62" s="20">
        <v>1</v>
      </c>
      <c r="I62" s="21">
        <v>43</v>
      </c>
      <c r="J62" s="21">
        <f t="shared" si="1"/>
        <v>57</v>
      </c>
      <c r="K62" s="21">
        <v>29</v>
      </c>
      <c r="L62" s="21">
        <v>28</v>
      </c>
    </row>
    <row r="63" spans="1:12" x14ac:dyDescent="0.15">
      <c r="G63" s="30"/>
      <c r="H63" s="31">
        <v>2</v>
      </c>
      <c r="I63" s="29">
        <v>43</v>
      </c>
      <c r="J63" s="29">
        <f t="shared" si="1"/>
        <v>63</v>
      </c>
      <c r="K63" s="29">
        <v>35</v>
      </c>
      <c r="L63" s="29">
        <v>28</v>
      </c>
    </row>
    <row r="64" spans="1:12" x14ac:dyDescent="0.15">
      <c r="G64" s="30"/>
      <c r="H64" s="31">
        <v>3</v>
      </c>
      <c r="I64" s="29">
        <v>117</v>
      </c>
      <c r="J64" s="29">
        <f t="shared" si="1"/>
        <v>179</v>
      </c>
      <c r="K64" s="29">
        <v>92</v>
      </c>
      <c r="L64" s="29">
        <v>87</v>
      </c>
    </row>
    <row r="65" spans="7:12" x14ac:dyDescent="0.15">
      <c r="G65" s="24"/>
      <c r="H65" s="25" t="s">
        <v>18</v>
      </c>
      <c r="I65" s="34">
        <f>SUM(I62:I64)</f>
        <v>203</v>
      </c>
      <c r="J65" s="26">
        <f t="shared" si="1"/>
        <v>299</v>
      </c>
      <c r="K65" s="34">
        <f>SUM(K62:K64)</f>
        <v>156</v>
      </c>
      <c r="L65" s="26">
        <f>SUM(L62:L64)</f>
        <v>143</v>
      </c>
    </row>
    <row r="66" spans="7:12" x14ac:dyDescent="0.15">
      <c r="G66" s="19" t="s">
        <v>55</v>
      </c>
      <c r="H66" s="20">
        <v>1</v>
      </c>
      <c r="I66" s="21">
        <v>28</v>
      </c>
      <c r="J66" s="21">
        <f t="shared" si="1"/>
        <v>41</v>
      </c>
      <c r="K66" s="21">
        <v>22</v>
      </c>
      <c r="L66" s="21">
        <v>19</v>
      </c>
    </row>
    <row r="67" spans="7:12" x14ac:dyDescent="0.15">
      <c r="G67" s="30"/>
      <c r="H67" s="31">
        <v>2</v>
      </c>
      <c r="I67" s="29">
        <v>436</v>
      </c>
      <c r="J67" s="29">
        <f t="shared" si="1"/>
        <v>619</v>
      </c>
      <c r="K67" s="29">
        <v>331</v>
      </c>
      <c r="L67" s="29">
        <v>288</v>
      </c>
    </row>
    <row r="68" spans="7:12" x14ac:dyDescent="0.15">
      <c r="G68" s="30"/>
      <c r="H68" s="31">
        <v>3</v>
      </c>
      <c r="I68" s="29">
        <v>438</v>
      </c>
      <c r="J68" s="29">
        <f t="shared" si="1"/>
        <v>688</v>
      </c>
      <c r="K68" s="29">
        <v>328</v>
      </c>
      <c r="L68" s="29">
        <v>360</v>
      </c>
    </row>
    <row r="69" spans="7:12" x14ac:dyDescent="0.15">
      <c r="G69" s="24"/>
      <c r="H69" s="25" t="s">
        <v>18</v>
      </c>
      <c r="I69" s="34">
        <f>SUM(I66:I68)</f>
        <v>902</v>
      </c>
      <c r="J69" s="26">
        <f t="shared" si="1"/>
        <v>1348</v>
      </c>
      <c r="K69" s="34">
        <f>SUM(K66:K68)</f>
        <v>681</v>
      </c>
      <c r="L69" s="26">
        <f>SUM(L66:L68)</f>
        <v>667</v>
      </c>
    </row>
    <row r="70" spans="7:12" x14ac:dyDescent="0.15">
      <c r="G70" s="19" t="s">
        <v>57</v>
      </c>
      <c r="H70" s="20"/>
      <c r="I70" s="21">
        <v>533</v>
      </c>
      <c r="J70" s="21">
        <f>K70+L70</f>
        <v>709</v>
      </c>
      <c r="K70" s="21">
        <v>389</v>
      </c>
      <c r="L70" s="21">
        <v>320</v>
      </c>
    </row>
    <row r="71" spans="7:12" x14ac:dyDescent="0.15">
      <c r="G71" s="24"/>
      <c r="H71" s="25" t="s">
        <v>18</v>
      </c>
      <c r="I71" s="26">
        <f>I70</f>
        <v>533</v>
      </c>
      <c r="J71" s="26">
        <f>K71+L71</f>
        <v>709</v>
      </c>
      <c r="K71" s="26">
        <f>K70</f>
        <v>389</v>
      </c>
      <c r="L71" s="26">
        <f>L70</f>
        <v>320</v>
      </c>
    </row>
    <row r="73" spans="7:12" x14ac:dyDescent="0.15">
      <c r="G73" s="44" t="s">
        <v>62</v>
      </c>
      <c r="H73" s="45"/>
      <c r="I73" s="46">
        <f>I10+I15+I20+I22+I24+I26+I29+I31+I35+I37+I40+I42+I45+I47+I51+I53+I57+I59+I61+I65+I69+I71</f>
        <v>34901</v>
      </c>
      <c r="J73" s="46">
        <f>K73+L73</f>
        <v>56697</v>
      </c>
      <c r="K73" s="46">
        <f>K10+K15+K20+K22+K24+K26+K29+K31+K35+K37+K40+K42+K45+K47+K51+K53+K57+K59+K61+K65+K69+K71</f>
        <v>26989</v>
      </c>
      <c r="L73" s="46">
        <f>L10+L15+L20+L22+L24+L26+L29+L31+L35+L37+L40+L42+L45+L47+L51+L53+L57+L59+L61+L65+L69+L71</f>
        <v>29708</v>
      </c>
    </row>
    <row r="74" spans="7:12" x14ac:dyDescent="0.15">
      <c r="G74" s="7"/>
      <c r="H74" s="7"/>
      <c r="I74" s="7"/>
      <c r="J74" s="7"/>
      <c r="K74" s="7"/>
      <c r="L74" s="7"/>
    </row>
  </sheetData>
  <sheetProtection sheet="1" objects="1" scenarios="1"/>
  <mergeCells count="1">
    <mergeCell ref="E2:F2"/>
  </mergeCells>
  <phoneticPr fontId="3"/>
  <printOptions gridLinesSet="0"/>
  <pageMargins left="0.78740157480314965" right="0.59055118110236227" top="0" bottom="0" header="0.51181102362204722" footer="0.51181102362204722"/>
  <pageSetup paperSize="12"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2025-10-02T00:49:59Z</dcterms:created>
  <dcterms:modified xsi:type="dcterms:W3CDTF">2025-10-02T01:12:19Z</dcterms:modified>
</cp:coreProperties>
</file>