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区民生活課\住基統計\★ｴｸｾﾙ統計\ホームページ用\区年齢別\2026年\"/>
    </mc:Choice>
  </mc:AlternateContent>
  <xr:revisionPtr revIDLastSave="0" documentId="13_ncr:1_{806F5DD1-49E0-419C-A5E5-18E57AF425DD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8月分" sheetId="7" r:id="rId1"/>
  </sheets>
  <definedNames>
    <definedName name="_xlnm._FilterDatabase" localSheetId="0" hidden="1">'8月分'!$P$6:$P$26</definedName>
    <definedName name="_xlnm.Print_Area" localSheetId="0">'8月分'!$A$1:$Y$113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52" i="7" l="1"/>
  <c r="P52" i="7"/>
  <c r="Q53" i="7"/>
  <c r="P53" i="7"/>
  <c r="Q26" i="7"/>
  <c r="P26" i="7"/>
  <c r="Q25" i="7"/>
  <c r="P25" i="7"/>
  <c r="Q33" i="7" l="1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O46" i="7" s="1"/>
  <c r="Q47" i="7"/>
  <c r="Q48" i="7"/>
  <c r="Q49" i="7"/>
  <c r="Q50" i="7"/>
  <c r="Q51" i="7"/>
  <c r="P51" i="7"/>
  <c r="O51" i="7" s="1"/>
  <c r="P50" i="7"/>
  <c r="P49" i="7"/>
  <c r="P48" i="7"/>
  <c r="P47" i="7"/>
  <c r="O47" i="7" s="1"/>
  <c r="P46" i="7"/>
  <c r="P45" i="7"/>
  <c r="P44" i="7"/>
  <c r="P43" i="7"/>
  <c r="P42" i="7"/>
  <c r="P41" i="7"/>
  <c r="O41" i="7" s="1"/>
  <c r="P40" i="7"/>
  <c r="P39" i="7"/>
  <c r="P38" i="7"/>
  <c r="O45" i="7"/>
  <c r="P37" i="7"/>
  <c r="P36" i="7"/>
  <c r="P33" i="7"/>
  <c r="P35" i="7"/>
  <c r="W34" i="7" s="1"/>
  <c r="P34" i="7"/>
  <c r="Q80" i="7"/>
  <c r="P7" i="7"/>
  <c r="P6" i="7"/>
  <c r="P60" i="7" s="1"/>
  <c r="C113" i="7"/>
  <c r="D113" i="7"/>
  <c r="E113" i="7"/>
  <c r="F113" i="7"/>
  <c r="G113" i="7"/>
  <c r="B113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64" i="7" s="1"/>
  <c r="P9" i="7"/>
  <c r="P8" i="7"/>
  <c r="Q14" i="7"/>
  <c r="Q6" i="7"/>
  <c r="Q7" i="7"/>
  <c r="Q8" i="7"/>
  <c r="Q62" i="7" s="1"/>
  <c r="X61" i="7" s="1"/>
  <c r="Q9" i="7"/>
  <c r="Q10" i="7"/>
  <c r="Q64" i="7" s="1"/>
  <c r="Q11" i="7"/>
  <c r="Q12" i="7"/>
  <c r="Q66" i="7" s="1"/>
  <c r="Q13" i="7"/>
  <c r="Q15" i="7"/>
  <c r="Q16" i="7"/>
  <c r="Q17" i="7"/>
  <c r="Q18" i="7"/>
  <c r="O18" i="7" s="1"/>
  <c r="Q19" i="7"/>
  <c r="Q20" i="7"/>
  <c r="Q74" i="7" s="1"/>
  <c r="Q21" i="7"/>
  <c r="Q22" i="7"/>
  <c r="Q23" i="7"/>
  <c r="Q24" i="7"/>
  <c r="Q78" i="7" s="1"/>
  <c r="H5" i="7"/>
  <c r="I5" i="7"/>
  <c r="H6" i="7"/>
  <c r="I6" i="7"/>
  <c r="H7" i="7"/>
  <c r="I7" i="7"/>
  <c r="H8" i="7"/>
  <c r="I8" i="7"/>
  <c r="H9" i="7"/>
  <c r="I9" i="7"/>
  <c r="H10" i="7"/>
  <c r="I10" i="7"/>
  <c r="H11" i="7"/>
  <c r="I11" i="7"/>
  <c r="H12" i="7"/>
  <c r="I12" i="7"/>
  <c r="H13" i="7"/>
  <c r="I13" i="7"/>
  <c r="H14" i="7"/>
  <c r="I14" i="7"/>
  <c r="H15" i="7"/>
  <c r="I15" i="7"/>
  <c r="H16" i="7"/>
  <c r="I16" i="7"/>
  <c r="H17" i="7"/>
  <c r="I17" i="7"/>
  <c r="H18" i="7"/>
  <c r="I18" i="7"/>
  <c r="H19" i="7"/>
  <c r="I19" i="7"/>
  <c r="H20" i="7"/>
  <c r="I20" i="7"/>
  <c r="H21" i="7"/>
  <c r="I21" i="7"/>
  <c r="H22" i="7"/>
  <c r="I22" i="7"/>
  <c r="H23" i="7"/>
  <c r="I23" i="7"/>
  <c r="H24" i="7"/>
  <c r="I24" i="7"/>
  <c r="H25" i="7"/>
  <c r="I25" i="7"/>
  <c r="H26" i="7"/>
  <c r="I26" i="7"/>
  <c r="H27" i="7"/>
  <c r="I27" i="7"/>
  <c r="H28" i="7"/>
  <c r="I28" i="7"/>
  <c r="H29" i="7"/>
  <c r="I29" i="7"/>
  <c r="H30" i="7"/>
  <c r="I30" i="7"/>
  <c r="H31" i="7"/>
  <c r="I31" i="7"/>
  <c r="H32" i="7"/>
  <c r="I32" i="7"/>
  <c r="H33" i="7"/>
  <c r="I33" i="7"/>
  <c r="H34" i="7"/>
  <c r="I34" i="7"/>
  <c r="H35" i="7"/>
  <c r="I35" i="7"/>
  <c r="H36" i="7"/>
  <c r="I36" i="7"/>
  <c r="H37" i="7"/>
  <c r="I37" i="7"/>
  <c r="H38" i="7"/>
  <c r="I38" i="7"/>
  <c r="H39" i="7"/>
  <c r="I39" i="7"/>
  <c r="H40" i="7"/>
  <c r="I40" i="7"/>
  <c r="H41" i="7"/>
  <c r="I41" i="7"/>
  <c r="H42" i="7"/>
  <c r="I42" i="7"/>
  <c r="H43" i="7"/>
  <c r="I43" i="7"/>
  <c r="H44" i="7"/>
  <c r="I44" i="7"/>
  <c r="H45" i="7"/>
  <c r="I45" i="7"/>
  <c r="H46" i="7"/>
  <c r="I46" i="7"/>
  <c r="H47" i="7"/>
  <c r="I47" i="7"/>
  <c r="H48" i="7"/>
  <c r="I48" i="7"/>
  <c r="H49" i="7"/>
  <c r="I49" i="7"/>
  <c r="H50" i="7"/>
  <c r="I50" i="7"/>
  <c r="H51" i="7"/>
  <c r="I51" i="7"/>
  <c r="H52" i="7"/>
  <c r="I52" i="7"/>
  <c r="H53" i="7"/>
  <c r="I53" i="7"/>
  <c r="H54" i="7"/>
  <c r="I54" i="7"/>
  <c r="H55" i="7"/>
  <c r="I55" i="7"/>
  <c r="H56" i="7"/>
  <c r="I56" i="7"/>
  <c r="H57" i="7"/>
  <c r="I57" i="7"/>
  <c r="H58" i="7"/>
  <c r="I58" i="7"/>
  <c r="H59" i="7"/>
  <c r="I59" i="7"/>
  <c r="H60" i="7"/>
  <c r="I60" i="7"/>
  <c r="H61" i="7"/>
  <c r="I61" i="7"/>
  <c r="H62" i="7"/>
  <c r="I62" i="7"/>
  <c r="H63" i="7"/>
  <c r="I63" i="7"/>
  <c r="H64" i="7"/>
  <c r="I64" i="7"/>
  <c r="H65" i="7"/>
  <c r="I65" i="7"/>
  <c r="H66" i="7"/>
  <c r="I66" i="7"/>
  <c r="H67" i="7"/>
  <c r="I67" i="7"/>
  <c r="H68" i="7"/>
  <c r="I68" i="7"/>
  <c r="H69" i="7"/>
  <c r="I69" i="7"/>
  <c r="H70" i="7"/>
  <c r="I70" i="7"/>
  <c r="H71" i="7"/>
  <c r="I71" i="7"/>
  <c r="H72" i="7"/>
  <c r="I72" i="7"/>
  <c r="H73" i="7"/>
  <c r="I73" i="7"/>
  <c r="H74" i="7"/>
  <c r="I74" i="7"/>
  <c r="H75" i="7"/>
  <c r="I75" i="7"/>
  <c r="H76" i="7"/>
  <c r="I76" i="7"/>
  <c r="H77" i="7"/>
  <c r="I77" i="7"/>
  <c r="H78" i="7"/>
  <c r="I78" i="7"/>
  <c r="H79" i="7"/>
  <c r="I79" i="7"/>
  <c r="H80" i="7"/>
  <c r="I80" i="7"/>
  <c r="H81" i="7"/>
  <c r="I81" i="7"/>
  <c r="H82" i="7"/>
  <c r="I82" i="7"/>
  <c r="H83" i="7"/>
  <c r="I83" i="7"/>
  <c r="H84" i="7"/>
  <c r="I84" i="7"/>
  <c r="H85" i="7"/>
  <c r="I85" i="7"/>
  <c r="H86" i="7"/>
  <c r="I86" i="7"/>
  <c r="H87" i="7"/>
  <c r="I87" i="7"/>
  <c r="H88" i="7"/>
  <c r="I88" i="7"/>
  <c r="H89" i="7"/>
  <c r="I89" i="7"/>
  <c r="H90" i="7"/>
  <c r="I90" i="7"/>
  <c r="H91" i="7"/>
  <c r="I91" i="7"/>
  <c r="H92" i="7"/>
  <c r="I92" i="7"/>
  <c r="H93" i="7"/>
  <c r="I93" i="7"/>
  <c r="H94" i="7"/>
  <c r="I94" i="7"/>
  <c r="H95" i="7"/>
  <c r="I95" i="7"/>
  <c r="H96" i="7"/>
  <c r="I96" i="7"/>
  <c r="H97" i="7"/>
  <c r="I97" i="7"/>
  <c r="H98" i="7"/>
  <c r="I98" i="7"/>
  <c r="H99" i="7"/>
  <c r="I99" i="7"/>
  <c r="H100" i="7"/>
  <c r="I100" i="7"/>
  <c r="H101" i="7"/>
  <c r="I101" i="7"/>
  <c r="H102" i="7"/>
  <c r="I102" i="7"/>
  <c r="H103" i="7"/>
  <c r="I103" i="7"/>
  <c r="H104" i="7"/>
  <c r="I104" i="7"/>
  <c r="H105" i="7"/>
  <c r="I105" i="7"/>
  <c r="H106" i="7"/>
  <c r="I106" i="7"/>
  <c r="H107" i="7"/>
  <c r="I107" i="7"/>
  <c r="H108" i="7"/>
  <c r="I108" i="7"/>
  <c r="H109" i="7"/>
  <c r="I109" i="7"/>
  <c r="H110" i="7"/>
  <c r="I110" i="7"/>
  <c r="I4" i="7"/>
  <c r="H4" i="7"/>
  <c r="J4" i="7" l="1"/>
  <c r="O21" i="7"/>
  <c r="X6" i="7"/>
  <c r="O22" i="7"/>
  <c r="J110" i="7"/>
  <c r="J109" i="7"/>
  <c r="J108" i="7"/>
  <c r="J107" i="7"/>
  <c r="J106" i="7"/>
  <c r="J105" i="7"/>
  <c r="J104" i="7"/>
  <c r="J103" i="7"/>
  <c r="J102" i="7"/>
  <c r="J101" i="7"/>
  <c r="J100" i="7"/>
  <c r="J99" i="7"/>
  <c r="J98" i="7"/>
  <c r="J97" i="7"/>
  <c r="J96" i="7"/>
  <c r="J95" i="7"/>
  <c r="J94" i="7"/>
  <c r="J93" i="7"/>
  <c r="J92" i="7"/>
  <c r="J91" i="7"/>
  <c r="J90" i="7"/>
  <c r="J89" i="7"/>
  <c r="J88" i="7"/>
  <c r="J87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Q61" i="7"/>
  <c r="X36" i="7"/>
  <c r="P66" i="7"/>
  <c r="P76" i="7"/>
  <c r="Q73" i="7"/>
  <c r="X66" i="7" s="1"/>
  <c r="H113" i="7"/>
  <c r="I113" i="7"/>
  <c r="O50" i="7"/>
  <c r="P78" i="7"/>
  <c r="O42" i="7"/>
  <c r="O40" i="7"/>
  <c r="W36" i="7"/>
  <c r="V36" i="7" s="1"/>
  <c r="W39" i="7"/>
  <c r="O43" i="7"/>
  <c r="O37" i="7"/>
  <c r="X34" i="7"/>
  <c r="Q70" i="7"/>
  <c r="O35" i="7"/>
  <c r="X39" i="7"/>
  <c r="O53" i="7"/>
  <c r="Q68" i="7"/>
  <c r="Q69" i="7"/>
  <c r="Q79" i="7"/>
  <c r="Q77" i="7"/>
  <c r="Q75" i="7"/>
  <c r="Q71" i="7"/>
  <c r="W33" i="7"/>
  <c r="O33" i="7"/>
  <c r="P74" i="7"/>
  <c r="O74" i="7" s="1"/>
  <c r="P62" i="7"/>
  <c r="W61" i="7" s="1"/>
  <c r="O39" i="7"/>
  <c r="V34" i="7"/>
  <c r="P70" i="7"/>
  <c r="P80" i="7"/>
  <c r="O80" i="7" s="1"/>
  <c r="X40" i="7"/>
  <c r="X41" i="7" s="1"/>
  <c r="O49" i="7"/>
  <c r="V39" i="7"/>
  <c r="Q67" i="7"/>
  <c r="Q65" i="7"/>
  <c r="Q63" i="7"/>
  <c r="O34" i="7"/>
  <c r="O38" i="7"/>
  <c r="O44" i="7"/>
  <c r="O48" i="7"/>
  <c r="O52" i="7"/>
  <c r="W40" i="7"/>
  <c r="P61" i="7"/>
  <c r="W60" i="7" s="1"/>
  <c r="P63" i="7"/>
  <c r="P65" i="7"/>
  <c r="O65" i="7" s="1"/>
  <c r="P67" i="7"/>
  <c r="O67" i="7" s="1"/>
  <c r="P69" i="7"/>
  <c r="P68" i="7"/>
  <c r="P72" i="7"/>
  <c r="O36" i="7"/>
  <c r="W37" i="7"/>
  <c r="O19" i="7"/>
  <c r="O25" i="7"/>
  <c r="O23" i="7"/>
  <c r="O26" i="7"/>
  <c r="O17" i="7"/>
  <c r="O78" i="7"/>
  <c r="X7" i="7"/>
  <c r="X8" i="7" s="1"/>
  <c r="X9" i="7"/>
  <c r="O15" i="7"/>
  <c r="O20" i="7"/>
  <c r="Q72" i="7"/>
  <c r="O64" i="7"/>
  <c r="X10" i="7"/>
  <c r="X12" i="7"/>
  <c r="X13" i="7"/>
  <c r="O16" i="7"/>
  <c r="O24" i="7"/>
  <c r="O66" i="7"/>
  <c r="P27" i="7"/>
  <c r="W35" i="7"/>
  <c r="P71" i="7"/>
  <c r="P75" i="7"/>
  <c r="Q76" i="7"/>
  <c r="P79" i="7"/>
  <c r="O79" i="7" s="1"/>
  <c r="O6" i="7"/>
  <c r="Q27" i="7"/>
  <c r="W6" i="7"/>
  <c r="O7" i="7"/>
  <c r="W7" i="7"/>
  <c r="O8" i="7"/>
  <c r="O9" i="7"/>
  <c r="W9" i="7"/>
  <c r="O10" i="7"/>
  <c r="W10" i="7"/>
  <c r="O11" i="7"/>
  <c r="O12" i="7"/>
  <c r="W12" i="7"/>
  <c r="O13" i="7"/>
  <c r="W13" i="7"/>
  <c r="O14" i="7"/>
  <c r="Q54" i="7"/>
  <c r="X33" i="7"/>
  <c r="X37" i="7"/>
  <c r="P54" i="7"/>
  <c r="Q60" i="7"/>
  <c r="P73" i="7"/>
  <c r="P77" i="7"/>
  <c r="O77" i="7" l="1"/>
  <c r="X38" i="7"/>
  <c r="O76" i="7"/>
  <c r="X11" i="7"/>
  <c r="X35" i="7"/>
  <c r="V10" i="7"/>
  <c r="W38" i="7"/>
  <c r="W41" i="7"/>
  <c r="V41" i="7" s="1"/>
  <c r="J113" i="7"/>
  <c r="V7" i="7"/>
  <c r="P81" i="7"/>
  <c r="Q81" i="7"/>
  <c r="O70" i="7"/>
  <c r="O72" i="7"/>
  <c r="O61" i="7"/>
  <c r="O68" i="7"/>
  <c r="O69" i="7"/>
  <c r="O71" i="7"/>
  <c r="X64" i="7"/>
  <c r="O62" i="7"/>
  <c r="V61" i="7" s="1"/>
  <c r="W62" i="7"/>
  <c r="V40" i="7"/>
  <c r="X63" i="7"/>
  <c r="X65" i="7" s="1"/>
  <c r="O54" i="7"/>
  <c r="V13" i="7"/>
  <c r="X14" i="7"/>
  <c r="X15" i="7" s="1"/>
  <c r="O63" i="7"/>
  <c r="V63" i="7" s="1"/>
  <c r="W63" i="7"/>
  <c r="W14" i="7"/>
  <c r="V12" i="7"/>
  <c r="W8" i="7"/>
  <c r="V6" i="7"/>
  <c r="V37" i="7"/>
  <c r="V33" i="7"/>
  <c r="X67" i="7"/>
  <c r="X68" i="7" s="1"/>
  <c r="O73" i="7"/>
  <c r="V66" i="7" s="1"/>
  <c r="W66" i="7"/>
  <c r="X60" i="7"/>
  <c r="X62" i="7" s="1"/>
  <c r="W11" i="7"/>
  <c r="V9" i="7"/>
  <c r="O75" i="7"/>
  <c r="V67" i="7" s="1"/>
  <c r="W67" i="7"/>
  <c r="W64" i="7"/>
  <c r="O60" i="7"/>
  <c r="V60" i="7" s="1"/>
  <c r="V35" i="7"/>
  <c r="O27" i="7"/>
  <c r="X42" i="7" l="1"/>
  <c r="W42" i="7"/>
  <c r="V38" i="7"/>
  <c r="W65" i="7"/>
  <c r="V11" i="7"/>
  <c r="V14" i="7"/>
  <c r="V64" i="7"/>
  <c r="V65" i="7" s="1"/>
  <c r="O81" i="7"/>
  <c r="V62" i="7"/>
  <c r="X69" i="7"/>
  <c r="W68" i="7"/>
  <c r="W15" i="7"/>
  <c r="V15" i="7" s="1"/>
  <c r="V8" i="7"/>
  <c r="V42" i="7"/>
  <c r="V68" i="7"/>
  <c r="W69" i="7" l="1"/>
  <c r="V69" i="7"/>
</calcChain>
</file>

<file path=xl/sharedStrings.xml><?xml version="1.0" encoding="utf-8"?>
<sst xmlns="http://schemas.openxmlformats.org/spreadsheetml/2006/main" count="235" uniqueCount="59">
  <si>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</si>
  <si>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</si>
  <si>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</si>
  <si>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</si>
  <si>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</si>
  <si>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</si>
  <si>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</si>
  <si>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</si>
  <si>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年齢別人口統計表</t>
    <rPh sb="0" eb="2">
      <t>ネンレイ</t>
    </rPh>
    <rPh sb="2" eb="3">
      <t>ベツ</t>
    </rPh>
    <rPh sb="3" eb="5">
      <t>ジンコウ</t>
    </rPh>
    <rPh sb="5" eb="8">
      <t>トウケイヒョウ</t>
    </rPh>
    <phoneticPr fontId="1"/>
  </si>
  <si>
    <t>男計</t>
    <rPh sb="0" eb="1">
      <t>オトコ</t>
    </rPh>
    <rPh sb="1" eb="2">
      <t>ケイ</t>
    </rPh>
    <phoneticPr fontId="1"/>
  </si>
  <si>
    <t>女計</t>
    <rPh sb="0" eb="1">
      <t>オンナ</t>
    </rPh>
    <rPh sb="1" eb="2">
      <t>ケイ</t>
    </rPh>
    <phoneticPr fontId="1"/>
  </si>
  <si>
    <t>（日本人）</t>
    <rPh sb="1" eb="4">
      <t>ニホンジン</t>
    </rPh>
    <phoneticPr fontId="6"/>
  </si>
  <si>
    <t>　</t>
  </si>
  <si>
    <t>年齢区分</t>
  </si>
  <si>
    <t>総計</t>
  </si>
  <si>
    <t>男</t>
  </si>
  <si>
    <t>女</t>
  </si>
  <si>
    <t>年齢構成</t>
  </si>
  <si>
    <t>総数</t>
  </si>
  <si>
    <t>年少
人口</t>
    <rPh sb="3" eb="5">
      <t>ジンコウ</t>
    </rPh>
    <phoneticPr fontId="6"/>
  </si>
  <si>
    <t>0-4</t>
  </si>
  <si>
    <t>歳</t>
  </si>
  <si>
    <t>0-9</t>
  </si>
  <si>
    <t>5-9</t>
  </si>
  <si>
    <t>10-14</t>
  </si>
  <si>
    <t>計</t>
  </si>
  <si>
    <t>生産
年齢
人口</t>
    <rPh sb="4" eb="6">
      <t>ネンレイ</t>
    </rPh>
    <rPh sb="8" eb="10">
      <t>ジンコウ</t>
    </rPh>
    <phoneticPr fontId="6"/>
  </si>
  <si>
    <t>15-19</t>
  </si>
  <si>
    <t>生産
年齢
人口</t>
    <rPh sb="3" eb="5">
      <t>ネンレイ</t>
    </rPh>
    <rPh sb="6" eb="8">
      <t>ジンコウ</t>
    </rPh>
    <phoneticPr fontId="6"/>
  </si>
  <si>
    <t>15-39</t>
  </si>
  <si>
    <t>歳</t>
    <rPh sb="0" eb="1">
      <t>サイ</t>
    </rPh>
    <phoneticPr fontId="6"/>
  </si>
  <si>
    <t>20-24</t>
  </si>
  <si>
    <t>40-64</t>
  </si>
  <si>
    <t>25-29</t>
  </si>
  <si>
    <t>30-34</t>
  </si>
  <si>
    <t>老年
人口</t>
    <rPh sb="3" eb="5">
      <t>ジンコウ</t>
    </rPh>
    <phoneticPr fontId="6"/>
  </si>
  <si>
    <t>65-74</t>
  </si>
  <si>
    <t>35-39</t>
  </si>
  <si>
    <t>歳以上</t>
    <rPh sb="0" eb="1">
      <t>サイ</t>
    </rPh>
    <rPh sb="1" eb="3">
      <t>イジョウ</t>
    </rPh>
    <phoneticPr fontId="6"/>
  </si>
  <si>
    <t>40-44</t>
  </si>
  <si>
    <t>45-49</t>
  </si>
  <si>
    <t>合　　計</t>
  </si>
  <si>
    <t>50-54</t>
  </si>
  <si>
    <t>55-59</t>
  </si>
  <si>
    <t>60-64</t>
  </si>
  <si>
    <t>老年
人口</t>
    <rPh sb="4" eb="6">
      <t>ジンコウ</t>
    </rPh>
    <phoneticPr fontId="6"/>
  </si>
  <si>
    <t>65-69</t>
  </si>
  <si>
    <t>70-74</t>
  </si>
  <si>
    <t>75-79</t>
  </si>
  <si>
    <t>80-84</t>
  </si>
  <si>
    <t>85-89</t>
  </si>
  <si>
    <t>90-94</t>
  </si>
  <si>
    <t>95-104</t>
    <phoneticPr fontId="6"/>
  </si>
  <si>
    <t>歳</t>
    <phoneticPr fontId="6"/>
  </si>
  <si>
    <t>歳以上</t>
  </si>
  <si>
    <t>（外国人）</t>
    <rPh sb="1" eb="3">
      <t>ガイコク</t>
    </rPh>
    <rPh sb="3" eb="4">
      <t>ジン</t>
    </rPh>
    <phoneticPr fontId="6"/>
  </si>
  <si>
    <t>（合計）</t>
    <rPh sb="1" eb="3">
      <t>ゴウケイ</t>
    </rPh>
    <phoneticPr fontId="6"/>
  </si>
  <si>
    <t>合計</t>
    <rPh sb="0" eb="2">
      <t>ゴウケイ</t>
    </rPh>
    <phoneticPr fontId="1"/>
  </si>
  <si>
    <t>令和8年8月1日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</si>
</sst>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 "/>
    <numFmt numFmtId="178" formatCode="0_ "/>
  </numFmts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FUJ明朝体"/>
      <family val="1"/>
      <charset val="128"/>
    </font>
    <font>
      <sz val="6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3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5" borderId="4" xfId="0" applyNumberFormat="1" applyFont="1" applyFill="1" applyBorder="1" applyAlignment="1">
      <alignment horizontal="center" vertical="center" shrinkToFit="1"/>
    </xf>
    <xf numFmtId="49" fontId="5" fillId="5" borderId="4" xfId="0" applyNumberFormat="1" applyFont="1" applyFill="1" applyBorder="1" applyAlignment="1">
      <alignment horizontal="center" vertical="center" wrapText="1" shrinkToFit="1"/>
    </xf>
    <xf numFmtId="49" fontId="5" fillId="4" borderId="3" xfId="0" applyNumberFormat="1" applyFont="1" applyFill="1" applyBorder="1" applyAlignment="1">
      <alignment horizontal="right" vertical="center"/>
    </xf>
    <xf numFmtId="176" fontId="5" fillId="4" borderId="3" xfId="0" applyNumberFormat="1" applyFont="1" applyFill="1" applyBorder="1" applyAlignment="1">
      <alignment horizontal="center" vertical="center"/>
    </xf>
    <xf numFmtId="49" fontId="5" fillId="5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49" fontId="5" fillId="4" borderId="3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Alignment="1">
      <alignment horizontal="left" vertical="center"/>
    </xf>
    <xf numFmtId="49" fontId="5" fillId="3" borderId="3" xfId="0" applyNumberFormat="1" applyFont="1" applyFill="1" applyBorder="1">
      <alignment vertical="center"/>
    </xf>
    <xf numFmtId="49" fontId="5" fillId="3" borderId="2" xfId="0" applyNumberFormat="1" applyFont="1" applyFill="1" applyBorder="1">
      <alignment vertical="center"/>
    </xf>
    <xf numFmtId="49" fontId="5" fillId="4" borderId="5" xfId="0" applyNumberFormat="1" applyFont="1" applyFill="1" applyBorder="1" applyAlignment="1">
      <alignment horizontal="right" vertical="center"/>
    </xf>
    <xf numFmtId="49" fontId="5" fillId="3" borderId="5" xfId="0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/>
    </xf>
    <xf numFmtId="0" fontId="2" fillId="0" borderId="6" xfId="1" applyBorder="1" applyAlignment="1">
      <alignment horizontal="centerContinuous"/>
    </xf>
    <xf numFmtId="0" fontId="2" fillId="0" borderId="7" xfId="1" applyBorder="1" applyAlignment="1">
      <alignment horizontal="centerContinuous"/>
    </xf>
    <xf numFmtId="0" fontId="2" fillId="0" borderId="8" xfId="1" applyBorder="1" applyAlignment="1">
      <alignment horizontal="centerContinuous"/>
    </xf>
    <xf numFmtId="0" fontId="2" fillId="0" borderId="1" xfId="1" applyBorder="1" applyAlignment="1">
      <alignment horizontal="center"/>
    </xf>
    <xf numFmtId="49" fontId="2" fillId="0" borderId="6" xfId="1" applyNumberFormat="1" applyBorder="1" applyAlignment="1">
      <alignment horizontal="centerContinuous"/>
    </xf>
    <xf numFmtId="0" fontId="2" fillId="6" borderId="10" xfId="1" applyFill="1" applyBorder="1" applyAlignment="1">
      <alignment horizontal="right"/>
    </xf>
    <xf numFmtId="0" fontId="2" fillId="6" borderId="10" xfId="1" applyFill="1" applyBorder="1" applyAlignment="1">
      <alignment horizontal="left"/>
    </xf>
    <xf numFmtId="3" fontId="2" fillId="6" borderId="1" xfId="1" applyNumberFormat="1" applyFill="1" applyBorder="1" applyAlignment="1">
      <alignment horizontal="right"/>
    </xf>
    <xf numFmtId="49" fontId="2" fillId="0" borderId="10" xfId="1" applyNumberFormat="1" applyBorder="1" applyAlignment="1">
      <alignment horizontal="right"/>
    </xf>
    <xf numFmtId="49" fontId="2" fillId="0" borderId="10" xfId="1" applyNumberFormat="1" applyBorder="1" applyAlignment="1"/>
    <xf numFmtId="3" fontId="2" fillId="0" borderId="1" xfId="1" applyNumberFormat="1" applyBorder="1" applyAlignment="1"/>
    <xf numFmtId="49" fontId="2" fillId="6" borderId="10" xfId="1" applyNumberFormat="1" applyFill="1" applyBorder="1" applyAlignment="1">
      <alignment horizontal="right"/>
    </xf>
    <xf numFmtId="0" fontId="2" fillId="7" borderId="10" xfId="1" applyFill="1" applyBorder="1" applyAlignment="1">
      <alignment horizontal="centerContinuous"/>
    </xf>
    <xf numFmtId="3" fontId="2" fillId="7" borderId="1" xfId="1" applyNumberFormat="1" applyFill="1" applyBorder="1" applyAlignment="1"/>
    <xf numFmtId="0" fontId="2" fillId="0" borderId="10" xfId="1" applyBorder="1" applyAlignment="1">
      <alignment horizontal="right"/>
    </xf>
    <xf numFmtId="0" fontId="2" fillId="0" borderId="10" xfId="1" applyBorder="1" applyAlignment="1"/>
    <xf numFmtId="0" fontId="2" fillId="7" borderId="6" xfId="1" applyFill="1" applyBorder="1" applyAlignment="1">
      <alignment horizontal="centerContinuous"/>
    </xf>
    <xf numFmtId="0" fontId="2" fillId="7" borderId="8" xfId="1" applyFill="1" applyBorder="1" applyAlignment="1">
      <alignment horizontal="centerContinuous"/>
    </xf>
    <xf numFmtId="49" fontId="2" fillId="7" borderId="6" xfId="1" applyNumberFormat="1" applyFill="1" applyBorder="1" applyAlignment="1">
      <alignment horizontal="centerContinuous"/>
    </xf>
    <xf numFmtId="0" fontId="2" fillId="7" borderId="7" xfId="1" applyFill="1" applyBorder="1" applyAlignment="1">
      <alignment horizontal="centerContinuous"/>
    </xf>
    <xf numFmtId="49" fontId="4" fillId="0" borderId="0" xfId="0" applyNumberFormat="1" applyFont="1" applyFill="1">
      <alignment vertical="center"/>
    </xf>
    <xf numFmtId="49" fontId="3" fillId="0" borderId="0" xfId="0" applyNumberFormat="1" applyFont="1" applyFill="1">
      <alignment vertical="center"/>
    </xf>
    <xf numFmtId="0" fontId="2" fillId="0" borderId="0" xfId="1" applyFill="1" applyAlignment="1"/>
    <xf numFmtId="0" fontId="2" fillId="0" borderId="6" xfId="1" applyFill="1" applyBorder="1" applyAlignment="1">
      <alignment horizontal="centerContinuous"/>
    </xf>
    <xf numFmtId="0" fontId="2" fillId="0" borderId="7" xfId="1" applyFill="1" applyBorder="1" applyAlignment="1">
      <alignment horizontal="centerContinuous"/>
    </xf>
    <xf numFmtId="0" fontId="2" fillId="0" borderId="8" xfId="1" applyFill="1" applyBorder="1" applyAlignment="1">
      <alignment horizontal="centerContinuous"/>
    </xf>
    <xf numFmtId="0" fontId="2" fillId="0" borderId="1" xfId="1" applyFill="1" applyBorder="1" applyAlignment="1">
      <alignment horizontal="center"/>
    </xf>
    <xf numFmtId="49" fontId="2" fillId="0" borderId="6" xfId="1" applyNumberFormat="1" applyFill="1" applyBorder="1" applyAlignment="1">
      <alignment horizontal="centerContinuous"/>
    </xf>
    <xf numFmtId="49" fontId="3" fillId="0" borderId="0" xfId="0" applyNumberFormat="1" applyFont="1" applyFill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49" fontId="2" fillId="0" borderId="9" xfId="1" applyNumberFormat="1" applyBorder="1" applyAlignment="1">
      <alignment horizontal="center" vertical="center" wrapText="1"/>
    </xf>
    <xf numFmtId="0" fontId="2" fillId="0" borderId="11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9" xfId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3"/>
  <sheetViews>
    <sheetView tabSelected="1" view="pageBreakPreview" topLeftCell="E73" zoomScale="85" zoomScaleNormal="70" zoomScaleSheetLayoutView="85" zoomScalePageLayoutView="85" workbookViewId="0">
      <selection activeCell="S77" sqref="S77"/>
    </sheetView>
  </sheetViews>
  <sheetFormatPr defaultColWidth="26.625" defaultRowHeight="25.5" customHeight="1"/>
  <cols>
    <col min="1" max="1" width="14.125" style="9" customWidth="1" collapsed="1"/>
    <col min="2" max="7" width="14.125" style="11" customWidth="1" collapsed="1"/>
    <col min="8" max="9" width="14.125" style="11" customWidth="1"/>
    <col min="10" max="10" width="14.125" style="11" customWidth="1" collapsed="1"/>
    <col min="11" max="11" width="4.625" style="1" customWidth="1" collapsed="1"/>
    <col min="12" max="12" width="7.625" style="1" customWidth="1" collapsed="1"/>
    <col min="13" max="13" width="7.625" style="1" customWidth="1"/>
    <col min="14" max="25" width="7.625" style="1" customWidth="1" collapsed="1"/>
    <col min="26" max="16384" width="26.625" style="1" collapsed="1"/>
  </cols>
  <sheetData>
    <row r="1" spans="1:25" s="2" customFormat="1" ht="25.5" customHeight="1" thickBot="1">
      <c r="A1" s="13" t="s">
        <v>8</v>
      </c>
      <c r="B1" s="12"/>
      <c r="C1" s="12"/>
      <c r="D1" s="12"/>
      <c r="E1" s="12"/>
      <c r="F1" s="12"/>
      <c r="G1" s="12"/>
      <c r="H1" s="12"/>
      <c r="I1" s="12"/>
      <c r="J1" s="15" t="s">
        <v>58</v>
      </c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s="2" customFormat="1" ht="24.6" customHeight="1" thickBot="1">
      <c r="A2" s="6"/>
      <c r="B2" s="7"/>
      <c r="C2" s="7"/>
      <c r="D2" s="7"/>
      <c r="E2" s="10"/>
      <c r="F2" s="6"/>
      <c r="G2" s="6"/>
      <c r="H2" s="6"/>
      <c r="I2" s="6"/>
      <c r="J2" s="14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25" s="3" customFormat="1" ht="30" customHeight="1">
      <c r="A3" s="5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5" t="s">
        <v>5</v>
      </c>
      <c r="G3" s="4" t="s">
        <v>6</v>
      </c>
      <c r="H3" s="4" t="s">
        <v>9</v>
      </c>
      <c r="I3" s="4" t="s">
        <v>10</v>
      </c>
      <c r="J3" s="8" t="s">
        <v>7</v>
      </c>
      <c r="K3" s="39"/>
      <c r="L3" s="40"/>
      <c r="M3" s="40"/>
      <c r="N3" s="40"/>
      <c r="O3" s="40" t="s">
        <v>11</v>
      </c>
      <c r="P3" s="40"/>
      <c r="Q3" s="40"/>
      <c r="R3" s="40"/>
      <c r="S3" s="40"/>
      <c r="T3" s="40"/>
      <c r="U3" s="40"/>
      <c r="V3" s="40" t="s">
        <v>11</v>
      </c>
      <c r="W3" s="40"/>
      <c r="X3" s="40"/>
      <c r="Y3" s="39"/>
    </row>
    <row r="4" spans="1:25" s="3" customFormat="1" ht="25.5" customHeight="1">
      <c r="A4" s="17">
        <v>0</v>
      </c>
      <c r="B4" s="52">
        <v>952</v>
      </c>
      <c r="C4" s="52">
        <v>952</v>
      </c>
      <c r="D4" s="52">
        <v>1904</v>
      </c>
      <c r="E4" s="52">
        <v>39</v>
      </c>
      <c r="F4" s="52">
        <v>31</v>
      </c>
      <c r="G4" s="52">
        <v>70</v>
      </c>
      <c r="H4" s="16">
        <f>B4+E4</f>
        <v>991</v>
      </c>
      <c r="I4" s="16">
        <f>C4+F4</f>
        <v>983</v>
      </c>
      <c r="J4" s="16">
        <f>H4+I4</f>
        <v>1974</v>
      </c>
      <c r="K4" s="39"/>
      <c r="L4" s="40"/>
      <c r="M4" s="40"/>
      <c r="N4" s="40"/>
      <c r="O4" s="40"/>
      <c r="P4" s="40"/>
      <c r="Q4" s="40"/>
      <c r="R4" s="40"/>
      <c r="S4" s="40" t="s">
        <v>12</v>
      </c>
      <c r="T4" s="40"/>
      <c r="U4" s="40"/>
      <c r="V4" s="40"/>
      <c r="W4" s="40"/>
      <c r="X4" s="40"/>
      <c r="Y4" s="39"/>
    </row>
    <row r="5" spans="1:25" ht="25.5" customHeight="1">
      <c r="A5" s="17">
        <v>1</v>
      </c>
      <c r="B5" s="52">
        <v>846</v>
      </c>
      <c r="C5" s="52">
        <v>794</v>
      </c>
      <c r="D5" s="52">
        <v>1640</v>
      </c>
      <c r="E5" s="52">
        <v>49</v>
      </c>
      <c r="F5" s="52">
        <v>39</v>
      </c>
      <c r="G5" s="52">
        <v>88</v>
      </c>
      <c r="H5" s="16">
        <f t="shared" ref="H5:H68" si="0">B5+E5</f>
        <v>895</v>
      </c>
      <c r="I5" s="16">
        <f t="shared" ref="I5:I68" si="1">C5+F5</f>
        <v>833</v>
      </c>
      <c r="J5" s="16">
        <f t="shared" ref="J5:J68" si="2">H5+I5</f>
        <v>1728</v>
      </c>
      <c r="K5" s="39"/>
      <c r="L5" s="41" t="s">
        <v>13</v>
      </c>
      <c r="M5" s="42"/>
      <c r="N5" s="43"/>
      <c r="O5" s="44" t="s">
        <v>14</v>
      </c>
      <c r="P5" s="44" t="s">
        <v>15</v>
      </c>
      <c r="Q5" s="44" t="s">
        <v>16</v>
      </c>
      <c r="R5" s="40"/>
      <c r="S5" s="45" t="s">
        <v>17</v>
      </c>
      <c r="T5" s="43"/>
      <c r="U5" s="43"/>
      <c r="V5" s="44" t="s">
        <v>18</v>
      </c>
      <c r="W5" s="44" t="s">
        <v>15</v>
      </c>
      <c r="X5" s="44" t="s">
        <v>16</v>
      </c>
      <c r="Y5" s="39"/>
    </row>
    <row r="6" spans="1:25" ht="25.5" customHeight="1">
      <c r="A6" s="17">
        <v>2</v>
      </c>
      <c r="B6" s="52">
        <v>913</v>
      </c>
      <c r="C6" s="52">
        <v>847</v>
      </c>
      <c r="D6" s="52">
        <v>1760</v>
      </c>
      <c r="E6" s="52">
        <v>46</v>
      </c>
      <c r="F6" s="52">
        <v>53</v>
      </c>
      <c r="G6" s="52">
        <v>99</v>
      </c>
      <c r="H6" s="16">
        <f t="shared" si="0"/>
        <v>959</v>
      </c>
      <c r="I6" s="16">
        <f t="shared" si="1"/>
        <v>900</v>
      </c>
      <c r="J6" s="16">
        <f t="shared" si="2"/>
        <v>1859</v>
      </c>
      <c r="K6" s="39"/>
      <c r="L6" s="48" t="s">
        <v>19</v>
      </c>
      <c r="M6" s="23" t="s">
        <v>20</v>
      </c>
      <c r="N6" s="24" t="s">
        <v>21</v>
      </c>
      <c r="O6" s="25">
        <f t="shared" ref="O6:O27" si="3">P6+Q6</f>
        <v>8578</v>
      </c>
      <c r="P6" s="25">
        <f>SUM(B4:B8)</f>
        <v>4377</v>
      </c>
      <c r="Q6" s="25">
        <f>SUM(C4:C8)</f>
        <v>4201</v>
      </c>
      <c r="R6" s="40"/>
      <c r="S6" s="48" t="s">
        <v>19</v>
      </c>
      <c r="T6" s="26" t="s">
        <v>22</v>
      </c>
      <c r="U6" s="27" t="s">
        <v>21</v>
      </c>
      <c r="V6" s="28">
        <f t="shared" ref="V6:V15" si="4">W6+X6</f>
        <v>16850</v>
      </c>
      <c r="W6" s="28">
        <f>SUM(P6:P7)</f>
        <v>8516</v>
      </c>
      <c r="X6" s="28">
        <f>SUM(Q6:Q7)</f>
        <v>8334</v>
      </c>
      <c r="Y6" s="39"/>
    </row>
    <row r="7" spans="1:25" ht="25.5" customHeight="1">
      <c r="A7" s="17">
        <v>3</v>
      </c>
      <c r="B7" s="52">
        <v>814</v>
      </c>
      <c r="C7" s="52">
        <v>820</v>
      </c>
      <c r="D7" s="52">
        <v>1634</v>
      </c>
      <c r="E7" s="52">
        <v>26</v>
      </c>
      <c r="F7" s="52">
        <v>56</v>
      </c>
      <c r="G7" s="52">
        <v>82</v>
      </c>
      <c r="H7" s="16">
        <f t="shared" si="0"/>
        <v>840</v>
      </c>
      <c r="I7" s="16">
        <f t="shared" si="1"/>
        <v>876</v>
      </c>
      <c r="J7" s="16">
        <f t="shared" si="2"/>
        <v>1716</v>
      </c>
      <c r="K7" s="39"/>
      <c r="L7" s="49"/>
      <c r="M7" s="29" t="s">
        <v>23</v>
      </c>
      <c r="N7" s="24" t="s">
        <v>21</v>
      </c>
      <c r="O7" s="25">
        <f t="shared" si="3"/>
        <v>8272</v>
      </c>
      <c r="P7" s="25">
        <f>SUM(B9:B13)</f>
        <v>4139</v>
      </c>
      <c r="Q7" s="25">
        <f>SUM(C9:C13)</f>
        <v>4133</v>
      </c>
      <c r="R7" s="40"/>
      <c r="S7" s="49"/>
      <c r="T7" s="26" t="s">
        <v>24</v>
      </c>
      <c r="U7" s="27" t="s">
        <v>21</v>
      </c>
      <c r="V7" s="28">
        <f t="shared" si="4"/>
        <v>7832</v>
      </c>
      <c r="W7" s="28">
        <f>P8</f>
        <v>3977</v>
      </c>
      <c r="X7" s="28">
        <f>Q8</f>
        <v>3855</v>
      </c>
      <c r="Y7" s="39"/>
    </row>
    <row r="8" spans="1:25" ht="25.5" customHeight="1">
      <c r="A8" s="17">
        <v>4</v>
      </c>
      <c r="B8" s="52">
        <v>852</v>
      </c>
      <c r="C8" s="52">
        <v>788</v>
      </c>
      <c r="D8" s="52">
        <v>1640</v>
      </c>
      <c r="E8" s="52">
        <v>57</v>
      </c>
      <c r="F8" s="52">
        <v>52</v>
      </c>
      <c r="G8" s="52">
        <v>109</v>
      </c>
      <c r="H8" s="16">
        <f t="shared" si="0"/>
        <v>909</v>
      </c>
      <c r="I8" s="16">
        <f t="shared" si="1"/>
        <v>840</v>
      </c>
      <c r="J8" s="16">
        <f t="shared" si="2"/>
        <v>1749</v>
      </c>
      <c r="K8" s="39"/>
      <c r="L8" s="50"/>
      <c r="M8" s="29" t="s">
        <v>24</v>
      </c>
      <c r="N8" s="24" t="s">
        <v>21</v>
      </c>
      <c r="O8" s="25">
        <f t="shared" si="3"/>
        <v>7832</v>
      </c>
      <c r="P8" s="25">
        <f>SUM(B14:B18)</f>
        <v>3977</v>
      </c>
      <c r="Q8" s="25">
        <f>SUM(C14:C18)</f>
        <v>3855</v>
      </c>
      <c r="R8" s="40"/>
      <c r="S8" s="50"/>
      <c r="T8" s="30" t="s">
        <v>25</v>
      </c>
      <c r="U8" s="30"/>
      <c r="V8" s="31">
        <f t="shared" si="4"/>
        <v>24682</v>
      </c>
      <c r="W8" s="31">
        <f>SUM(W6:W7)</f>
        <v>12493</v>
      </c>
      <c r="X8" s="31">
        <f>SUM(X6:X7)</f>
        <v>12189</v>
      </c>
      <c r="Y8" s="39"/>
    </row>
    <row r="9" spans="1:25" ht="25.5" customHeight="1">
      <c r="A9" s="17">
        <v>5</v>
      </c>
      <c r="B9" s="52">
        <v>771</v>
      </c>
      <c r="C9" s="52">
        <v>783</v>
      </c>
      <c r="D9" s="52">
        <v>1554</v>
      </c>
      <c r="E9" s="52">
        <v>48</v>
      </c>
      <c r="F9" s="52">
        <v>35</v>
      </c>
      <c r="G9" s="52">
        <v>83</v>
      </c>
      <c r="H9" s="16">
        <f t="shared" si="0"/>
        <v>819</v>
      </c>
      <c r="I9" s="16">
        <f t="shared" si="1"/>
        <v>818</v>
      </c>
      <c r="J9" s="16">
        <f t="shared" si="2"/>
        <v>1637</v>
      </c>
      <c r="K9" s="39"/>
      <c r="L9" s="48" t="s">
        <v>26</v>
      </c>
      <c r="M9" s="29" t="s">
        <v>27</v>
      </c>
      <c r="N9" s="24" t="s">
        <v>21</v>
      </c>
      <c r="O9" s="25">
        <f t="shared" si="3"/>
        <v>5771</v>
      </c>
      <c r="P9" s="25">
        <f>SUM(B19:B23)</f>
        <v>2881</v>
      </c>
      <c r="Q9" s="25">
        <f>SUM(C19:C23)</f>
        <v>2890</v>
      </c>
      <c r="R9" s="40"/>
      <c r="S9" s="51" t="s">
        <v>28</v>
      </c>
      <c r="T9" s="32" t="s">
        <v>29</v>
      </c>
      <c r="U9" s="33" t="s">
        <v>30</v>
      </c>
      <c r="V9" s="28">
        <f t="shared" si="4"/>
        <v>54883</v>
      </c>
      <c r="W9" s="28">
        <f>SUM(P9:P13)</f>
        <v>26511</v>
      </c>
      <c r="X9" s="28">
        <f>SUM(Q9:Q13)</f>
        <v>28372</v>
      </c>
      <c r="Y9" s="39"/>
    </row>
    <row r="10" spans="1:25" ht="25.5" customHeight="1">
      <c r="A10" s="17">
        <v>6</v>
      </c>
      <c r="B10" s="52">
        <v>838</v>
      </c>
      <c r="C10" s="52">
        <v>834</v>
      </c>
      <c r="D10" s="52">
        <v>1672</v>
      </c>
      <c r="E10" s="52">
        <v>57</v>
      </c>
      <c r="F10" s="52">
        <v>45</v>
      </c>
      <c r="G10" s="52">
        <v>102</v>
      </c>
      <c r="H10" s="16">
        <f t="shared" si="0"/>
        <v>895</v>
      </c>
      <c r="I10" s="16">
        <f t="shared" si="1"/>
        <v>879</v>
      </c>
      <c r="J10" s="16">
        <f t="shared" si="2"/>
        <v>1774</v>
      </c>
      <c r="K10" s="39"/>
      <c r="L10" s="49"/>
      <c r="M10" s="29" t="s">
        <v>31</v>
      </c>
      <c r="N10" s="24" t="s">
        <v>21</v>
      </c>
      <c r="O10" s="25">
        <f t="shared" si="3"/>
        <v>6717</v>
      </c>
      <c r="P10" s="25">
        <f>SUM(B24:B28)</f>
        <v>3269</v>
      </c>
      <c r="Q10" s="25">
        <f>SUM(C24:C28)</f>
        <v>3448</v>
      </c>
      <c r="R10" s="40"/>
      <c r="S10" s="49"/>
      <c r="T10" s="32" t="s">
        <v>32</v>
      </c>
      <c r="U10" s="33" t="s">
        <v>30</v>
      </c>
      <c r="V10" s="28">
        <f t="shared" si="4"/>
        <v>72052</v>
      </c>
      <c r="W10" s="28">
        <f>SUM(P14:P18)</f>
        <v>34539</v>
      </c>
      <c r="X10" s="28">
        <f>SUM(Q14:Q18)</f>
        <v>37513</v>
      </c>
      <c r="Y10" s="39"/>
    </row>
    <row r="11" spans="1:25" ht="25.5" customHeight="1">
      <c r="A11" s="17">
        <v>7</v>
      </c>
      <c r="B11" s="52">
        <v>867</v>
      </c>
      <c r="C11" s="52">
        <v>806</v>
      </c>
      <c r="D11" s="52">
        <v>1673</v>
      </c>
      <c r="E11" s="52">
        <v>55</v>
      </c>
      <c r="F11" s="52">
        <v>51</v>
      </c>
      <c r="G11" s="52">
        <v>106</v>
      </c>
      <c r="H11" s="16">
        <f t="shared" si="0"/>
        <v>922</v>
      </c>
      <c r="I11" s="16">
        <f t="shared" si="1"/>
        <v>857</v>
      </c>
      <c r="J11" s="16">
        <f t="shared" si="2"/>
        <v>1779</v>
      </c>
      <c r="K11" s="39"/>
      <c r="L11" s="49"/>
      <c r="M11" s="29" t="s">
        <v>33</v>
      </c>
      <c r="N11" s="24" t="s">
        <v>21</v>
      </c>
      <c r="O11" s="25">
        <f t="shared" si="3"/>
        <v>12755</v>
      </c>
      <c r="P11" s="25">
        <f>SUM(B29:B33)</f>
        <v>6293</v>
      </c>
      <c r="Q11" s="25">
        <f>SUM(C29:C33)</f>
        <v>6462</v>
      </c>
      <c r="R11" s="40"/>
      <c r="S11" s="50"/>
      <c r="T11" s="30" t="s">
        <v>25</v>
      </c>
      <c r="U11" s="30"/>
      <c r="V11" s="31">
        <f t="shared" si="4"/>
        <v>126935</v>
      </c>
      <c r="W11" s="31">
        <f>SUM(W9:W10)</f>
        <v>61050</v>
      </c>
      <c r="X11" s="31">
        <f>SUM(X9:X10)</f>
        <v>65885</v>
      </c>
      <c r="Y11" s="39"/>
    </row>
    <row r="12" spans="1:25" ht="25.5" customHeight="1">
      <c r="A12" s="17">
        <v>8</v>
      </c>
      <c r="B12" s="52">
        <v>836</v>
      </c>
      <c r="C12" s="52">
        <v>861</v>
      </c>
      <c r="D12" s="52">
        <v>1697</v>
      </c>
      <c r="E12" s="52">
        <v>48</v>
      </c>
      <c r="F12" s="52">
        <v>51</v>
      </c>
      <c r="G12" s="52">
        <v>99</v>
      </c>
      <c r="H12" s="16">
        <f t="shared" si="0"/>
        <v>884</v>
      </c>
      <c r="I12" s="16">
        <f t="shared" si="1"/>
        <v>912</v>
      </c>
      <c r="J12" s="16">
        <f t="shared" si="2"/>
        <v>1796</v>
      </c>
      <c r="K12" s="39"/>
      <c r="L12" s="49"/>
      <c r="M12" s="29" t="s">
        <v>34</v>
      </c>
      <c r="N12" s="24" t="s">
        <v>21</v>
      </c>
      <c r="O12" s="25">
        <f t="shared" si="3"/>
        <v>15194</v>
      </c>
      <c r="P12" s="25">
        <f>SUM(B34:B38)</f>
        <v>7179</v>
      </c>
      <c r="Q12" s="25">
        <f>SUM(C34:C38)</f>
        <v>8015</v>
      </c>
      <c r="R12" s="40"/>
      <c r="S12" s="51" t="s">
        <v>35</v>
      </c>
      <c r="T12" s="32" t="s">
        <v>36</v>
      </c>
      <c r="U12" s="33" t="s">
        <v>30</v>
      </c>
      <c r="V12" s="28">
        <f t="shared" si="4"/>
        <v>11665</v>
      </c>
      <c r="W12" s="28">
        <f>SUM(P19:P20)</f>
        <v>5584</v>
      </c>
      <c r="X12" s="28">
        <f>SUM(Q19:Q20)</f>
        <v>6081</v>
      </c>
      <c r="Y12" s="39"/>
    </row>
    <row r="13" spans="1:25" ht="25.5" customHeight="1">
      <c r="A13" s="17">
        <v>9</v>
      </c>
      <c r="B13" s="52">
        <v>827</v>
      </c>
      <c r="C13" s="52">
        <v>849</v>
      </c>
      <c r="D13" s="52">
        <v>1676</v>
      </c>
      <c r="E13" s="52">
        <v>59</v>
      </c>
      <c r="F13" s="52">
        <v>60</v>
      </c>
      <c r="G13" s="52">
        <v>119</v>
      </c>
      <c r="H13" s="16">
        <f t="shared" si="0"/>
        <v>886</v>
      </c>
      <c r="I13" s="16">
        <f t="shared" si="1"/>
        <v>909</v>
      </c>
      <c r="J13" s="16">
        <f t="shared" si="2"/>
        <v>1795</v>
      </c>
      <c r="K13" s="39"/>
      <c r="L13" s="49"/>
      <c r="M13" s="29" t="s">
        <v>37</v>
      </c>
      <c r="N13" s="24" t="s">
        <v>21</v>
      </c>
      <c r="O13" s="25">
        <f t="shared" si="3"/>
        <v>14446</v>
      </c>
      <c r="P13" s="25">
        <f>SUM(B39:B43)</f>
        <v>6889</v>
      </c>
      <c r="Q13" s="25">
        <f>SUM(C39:C43)</f>
        <v>7557</v>
      </c>
      <c r="R13" s="40"/>
      <c r="S13" s="49"/>
      <c r="T13" s="32">
        <v>75</v>
      </c>
      <c r="U13" s="33" t="s">
        <v>38</v>
      </c>
      <c r="V13" s="28">
        <f t="shared" si="4"/>
        <v>15161</v>
      </c>
      <c r="W13" s="28">
        <f>SUM(P21:P26)</f>
        <v>5725</v>
      </c>
      <c r="X13" s="28">
        <f>SUM(Q21:Q26)</f>
        <v>9436</v>
      </c>
      <c r="Y13" s="39"/>
    </row>
    <row r="14" spans="1:25" ht="25.5" customHeight="1">
      <c r="A14" s="17">
        <v>10</v>
      </c>
      <c r="B14" s="52">
        <v>903</v>
      </c>
      <c r="C14" s="52">
        <v>822</v>
      </c>
      <c r="D14" s="52">
        <v>1725</v>
      </c>
      <c r="E14" s="52">
        <v>49</v>
      </c>
      <c r="F14" s="52">
        <v>46</v>
      </c>
      <c r="G14" s="52">
        <v>95</v>
      </c>
      <c r="H14" s="16">
        <f t="shared" si="0"/>
        <v>952</v>
      </c>
      <c r="I14" s="16">
        <f t="shared" si="1"/>
        <v>868</v>
      </c>
      <c r="J14" s="16">
        <f t="shared" si="2"/>
        <v>1820</v>
      </c>
      <c r="K14" s="39"/>
      <c r="L14" s="49"/>
      <c r="M14" s="29" t="s">
        <v>39</v>
      </c>
      <c r="N14" s="24" t="s">
        <v>21</v>
      </c>
      <c r="O14" s="25">
        <f t="shared" si="3"/>
        <v>15766</v>
      </c>
      <c r="P14" s="25">
        <f>SUM(B44:B48)</f>
        <v>7542</v>
      </c>
      <c r="Q14" s="25">
        <f>SUM(C44:C48)</f>
        <v>8224</v>
      </c>
      <c r="R14" s="40"/>
      <c r="S14" s="50"/>
      <c r="T14" s="30" t="s">
        <v>25</v>
      </c>
      <c r="U14" s="30"/>
      <c r="V14" s="31">
        <f t="shared" si="4"/>
        <v>26826</v>
      </c>
      <c r="W14" s="31">
        <f>SUM(W12:W13)</f>
        <v>11309</v>
      </c>
      <c r="X14" s="31">
        <f>SUM(X12:X13)</f>
        <v>15517</v>
      </c>
      <c r="Y14" s="39"/>
    </row>
    <row r="15" spans="1:25" ht="25.5" customHeight="1">
      <c r="A15" s="17">
        <v>11</v>
      </c>
      <c r="B15" s="52">
        <v>873</v>
      </c>
      <c r="C15" s="52">
        <v>816</v>
      </c>
      <c r="D15" s="52">
        <v>1689</v>
      </c>
      <c r="E15" s="52">
        <v>62</v>
      </c>
      <c r="F15" s="52">
        <v>44</v>
      </c>
      <c r="G15" s="52">
        <v>106</v>
      </c>
      <c r="H15" s="16">
        <f t="shared" si="0"/>
        <v>935</v>
      </c>
      <c r="I15" s="16">
        <f t="shared" si="1"/>
        <v>860</v>
      </c>
      <c r="J15" s="16">
        <f t="shared" si="2"/>
        <v>1795</v>
      </c>
      <c r="K15" s="39"/>
      <c r="L15" s="49"/>
      <c r="M15" s="29" t="s">
        <v>40</v>
      </c>
      <c r="N15" s="24" t="s">
        <v>21</v>
      </c>
      <c r="O15" s="25">
        <f t="shared" si="3"/>
        <v>15986</v>
      </c>
      <c r="P15" s="25">
        <f>SUM(B49:B53)</f>
        <v>7574</v>
      </c>
      <c r="Q15" s="25">
        <f>SUM(C49:C53)</f>
        <v>8412</v>
      </c>
      <c r="R15" s="40"/>
      <c r="S15" s="34" t="s">
        <v>41</v>
      </c>
      <c r="T15" s="35"/>
      <c r="U15" s="35"/>
      <c r="V15" s="31">
        <f t="shared" si="4"/>
        <v>178443</v>
      </c>
      <c r="W15" s="31">
        <f>W8+W11+W14</f>
        <v>84852</v>
      </c>
      <c r="X15" s="31">
        <f>X8+X11+X14</f>
        <v>93591</v>
      </c>
      <c r="Y15" s="39"/>
    </row>
    <row r="16" spans="1:25" ht="25.5" customHeight="1">
      <c r="A16" s="17">
        <v>12</v>
      </c>
      <c r="B16" s="52">
        <v>794</v>
      </c>
      <c r="C16" s="52">
        <v>783</v>
      </c>
      <c r="D16" s="52">
        <v>1577</v>
      </c>
      <c r="E16" s="52">
        <v>60</v>
      </c>
      <c r="F16" s="52">
        <v>49</v>
      </c>
      <c r="G16" s="52">
        <v>109</v>
      </c>
      <c r="H16" s="16">
        <f t="shared" si="0"/>
        <v>854</v>
      </c>
      <c r="I16" s="16">
        <f t="shared" si="1"/>
        <v>832</v>
      </c>
      <c r="J16" s="16">
        <f t="shared" si="2"/>
        <v>1686</v>
      </c>
      <c r="K16" s="39"/>
      <c r="L16" s="49"/>
      <c r="M16" s="23" t="s">
        <v>42</v>
      </c>
      <c r="N16" s="24" t="s">
        <v>21</v>
      </c>
      <c r="O16" s="25">
        <f t="shared" si="3"/>
        <v>16521</v>
      </c>
      <c r="P16" s="25">
        <f>SUM(B54:B58)</f>
        <v>7869</v>
      </c>
      <c r="Q16" s="25">
        <f>SUM(C54:C58)</f>
        <v>8652</v>
      </c>
      <c r="R16" s="40"/>
      <c r="S16" s="40"/>
      <c r="T16" s="40"/>
      <c r="U16" s="40"/>
      <c r="V16" s="40"/>
      <c r="W16" s="40"/>
      <c r="X16" s="40"/>
      <c r="Y16" s="39"/>
    </row>
    <row r="17" spans="1:25" ht="25.5" customHeight="1">
      <c r="A17" s="17">
        <v>13</v>
      </c>
      <c r="B17" s="52">
        <v>743</v>
      </c>
      <c r="C17" s="52">
        <v>785</v>
      </c>
      <c r="D17" s="52">
        <v>1528</v>
      </c>
      <c r="E17" s="52">
        <v>67</v>
      </c>
      <c r="F17" s="52">
        <v>46</v>
      </c>
      <c r="G17" s="52">
        <v>113</v>
      </c>
      <c r="H17" s="16">
        <f t="shared" si="0"/>
        <v>810</v>
      </c>
      <c r="I17" s="16">
        <f t="shared" si="1"/>
        <v>831</v>
      </c>
      <c r="J17" s="16">
        <f t="shared" si="2"/>
        <v>1641</v>
      </c>
      <c r="K17" s="39"/>
      <c r="L17" s="49"/>
      <c r="M17" s="23" t="s">
        <v>43</v>
      </c>
      <c r="N17" s="24" t="s">
        <v>21</v>
      </c>
      <c r="O17" s="25">
        <f t="shared" si="3"/>
        <v>13779</v>
      </c>
      <c r="P17" s="25">
        <f>SUM(B59:B63)</f>
        <v>6578</v>
      </c>
      <c r="Q17" s="25">
        <f>SUM(C59:C63)</f>
        <v>7201</v>
      </c>
      <c r="R17" s="40"/>
      <c r="S17" s="40"/>
      <c r="T17" s="40"/>
      <c r="U17" s="40"/>
      <c r="V17" s="40"/>
      <c r="W17" s="40"/>
      <c r="X17" s="40"/>
      <c r="Y17" s="39"/>
    </row>
    <row r="18" spans="1:25" ht="25.5" customHeight="1">
      <c r="A18" s="17">
        <v>14</v>
      </c>
      <c r="B18" s="52">
        <v>664</v>
      </c>
      <c r="C18" s="52">
        <v>649</v>
      </c>
      <c r="D18" s="52">
        <v>1313</v>
      </c>
      <c r="E18" s="52">
        <v>45</v>
      </c>
      <c r="F18" s="52">
        <v>44</v>
      </c>
      <c r="G18" s="52">
        <v>89</v>
      </c>
      <c r="H18" s="16">
        <f t="shared" si="0"/>
        <v>709</v>
      </c>
      <c r="I18" s="16">
        <f t="shared" si="1"/>
        <v>693</v>
      </c>
      <c r="J18" s="16">
        <f t="shared" si="2"/>
        <v>1402</v>
      </c>
      <c r="K18" s="39"/>
      <c r="L18" s="50"/>
      <c r="M18" s="23" t="s">
        <v>44</v>
      </c>
      <c r="N18" s="24" t="s">
        <v>21</v>
      </c>
      <c r="O18" s="25">
        <f t="shared" si="3"/>
        <v>10000</v>
      </c>
      <c r="P18" s="25">
        <f>SUM(B64:B68)</f>
        <v>4976</v>
      </c>
      <c r="Q18" s="25">
        <f>SUM(C64:C68)</f>
        <v>5024</v>
      </c>
      <c r="R18" s="40"/>
      <c r="S18" s="40"/>
      <c r="T18" s="40"/>
      <c r="U18" s="40"/>
      <c r="V18" s="40"/>
      <c r="W18" s="40"/>
      <c r="X18" s="40"/>
      <c r="Y18" s="39"/>
    </row>
    <row r="19" spans="1:25" ht="25.5" customHeight="1">
      <c r="A19" s="17">
        <v>15</v>
      </c>
      <c r="B19" s="52">
        <v>649</v>
      </c>
      <c r="C19" s="52">
        <v>656</v>
      </c>
      <c r="D19" s="52">
        <v>1305</v>
      </c>
      <c r="E19" s="52">
        <v>41</v>
      </c>
      <c r="F19" s="52">
        <v>35</v>
      </c>
      <c r="G19" s="52">
        <v>76</v>
      </c>
      <c r="H19" s="16">
        <f t="shared" si="0"/>
        <v>690</v>
      </c>
      <c r="I19" s="16">
        <f t="shared" si="1"/>
        <v>691</v>
      </c>
      <c r="J19" s="16">
        <f t="shared" si="2"/>
        <v>1381</v>
      </c>
      <c r="K19" s="39"/>
      <c r="L19" s="48" t="s">
        <v>45</v>
      </c>
      <c r="M19" s="23" t="s">
        <v>46</v>
      </c>
      <c r="N19" s="24" t="s">
        <v>21</v>
      </c>
      <c r="O19" s="25">
        <f t="shared" si="3"/>
        <v>6551</v>
      </c>
      <c r="P19" s="25">
        <f>SUM(B69:B73)</f>
        <v>3211</v>
      </c>
      <c r="Q19" s="25">
        <f>SUM(C69:C73)</f>
        <v>3340</v>
      </c>
      <c r="R19" s="40"/>
      <c r="S19" s="40"/>
      <c r="T19" s="40"/>
      <c r="U19" s="40"/>
      <c r="V19" s="40"/>
      <c r="W19" s="40"/>
      <c r="X19" s="40"/>
      <c r="Y19" s="39"/>
    </row>
    <row r="20" spans="1:25" ht="25.5" customHeight="1">
      <c r="A20" s="17">
        <v>16</v>
      </c>
      <c r="B20" s="52">
        <v>630</v>
      </c>
      <c r="C20" s="52">
        <v>616</v>
      </c>
      <c r="D20" s="52">
        <v>1246</v>
      </c>
      <c r="E20" s="52">
        <v>33</v>
      </c>
      <c r="F20" s="52">
        <v>35</v>
      </c>
      <c r="G20" s="52">
        <v>68</v>
      </c>
      <c r="H20" s="16">
        <f t="shared" si="0"/>
        <v>663</v>
      </c>
      <c r="I20" s="16">
        <f t="shared" si="1"/>
        <v>651</v>
      </c>
      <c r="J20" s="16">
        <f t="shared" si="2"/>
        <v>1314</v>
      </c>
      <c r="K20" s="39"/>
      <c r="L20" s="49"/>
      <c r="M20" s="23" t="s">
        <v>47</v>
      </c>
      <c r="N20" s="24" t="s">
        <v>21</v>
      </c>
      <c r="O20" s="25">
        <f t="shared" si="3"/>
        <v>5114</v>
      </c>
      <c r="P20" s="25">
        <f>SUM(B74:B78)</f>
        <v>2373</v>
      </c>
      <c r="Q20" s="25">
        <f>SUM(C74:C78)</f>
        <v>2741</v>
      </c>
      <c r="R20" s="40"/>
      <c r="S20" s="40"/>
      <c r="T20" s="40"/>
      <c r="U20" s="40"/>
      <c r="V20" s="40"/>
      <c r="W20" s="40"/>
      <c r="X20" s="40"/>
      <c r="Y20" s="39"/>
    </row>
    <row r="21" spans="1:25" ht="25.5" customHeight="1">
      <c r="A21" s="17">
        <v>17</v>
      </c>
      <c r="B21" s="52">
        <v>575</v>
      </c>
      <c r="C21" s="52">
        <v>553</v>
      </c>
      <c r="D21" s="52">
        <v>1128</v>
      </c>
      <c r="E21" s="52">
        <v>36</v>
      </c>
      <c r="F21" s="52">
        <v>31</v>
      </c>
      <c r="G21" s="52">
        <v>67</v>
      </c>
      <c r="H21" s="16">
        <f t="shared" si="0"/>
        <v>611</v>
      </c>
      <c r="I21" s="16">
        <f t="shared" si="1"/>
        <v>584</v>
      </c>
      <c r="J21" s="16">
        <f t="shared" si="2"/>
        <v>1195</v>
      </c>
      <c r="K21" s="39"/>
      <c r="L21" s="49"/>
      <c r="M21" s="23" t="s">
        <v>48</v>
      </c>
      <c r="N21" s="24" t="s">
        <v>21</v>
      </c>
      <c r="O21" s="25">
        <f t="shared" si="3"/>
        <v>6194</v>
      </c>
      <c r="P21" s="25">
        <f>SUM(B79:B83)</f>
        <v>2708</v>
      </c>
      <c r="Q21" s="25">
        <f>SUM(C79:C83)</f>
        <v>3486</v>
      </c>
      <c r="R21" s="40"/>
      <c r="S21" s="40"/>
      <c r="T21" s="40"/>
      <c r="U21" s="40"/>
      <c r="V21" s="40"/>
      <c r="W21" s="40"/>
      <c r="X21" s="40"/>
      <c r="Y21" s="39"/>
    </row>
    <row r="22" spans="1:25" ht="25.5" customHeight="1">
      <c r="A22" s="17">
        <v>18</v>
      </c>
      <c r="B22" s="52">
        <v>523</v>
      </c>
      <c r="C22" s="52">
        <v>530</v>
      </c>
      <c r="D22" s="52">
        <v>1053</v>
      </c>
      <c r="E22" s="52">
        <v>40</v>
      </c>
      <c r="F22" s="52">
        <v>58</v>
      </c>
      <c r="G22" s="52">
        <v>98</v>
      </c>
      <c r="H22" s="16">
        <f t="shared" si="0"/>
        <v>563</v>
      </c>
      <c r="I22" s="16">
        <f t="shared" si="1"/>
        <v>588</v>
      </c>
      <c r="J22" s="16">
        <f t="shared" si="2"/>
        <v>1151</v>
      </c>
      <c r="K22" s="39"/>
      <c r="L22" s="49"/>
      <c r="M22" s="23" t="s">
        <v>49</v>
      </c>
      <c r="N22" s="24" t="s">
        <v>21</v>
      </c>
      <c r="O22" s="25">
        <f t="shared" si="3"/>
        <v>4061</v>
      </c>
      <c r="P22" s="25">
        <f>SUM(B84:B88)</f>
        <v>1567</v>
      </c>
      <c r="Q22" s="25">
        <f>SUM(C84:C88)</f>
        <v>2494</v>
      </c>
      <c r="R22" s="40"/>
      <c r="S22" s="40"/>
      <c r="T22" s="40"/>
      <c r="U22" s="40"/>
      <c r="V22" s="40"/>
      <c r="W22" s="40"/>
      <c r="X22" s="40"/>
      <c r="Y22" s="39"/>
    </row>
    <row r="23" spans="1:25" ht="25.5" customHeight="1">
      <c r="A23" s="17">
        <v>19</v>
      </c>
      <c r="B23" s="52">
        <v>504</v>
      </c>
      <c r="C23" s="52">
        <v>535</v>
      </c>
      <c r="D23" s="52">
        <v>1039</v>
      </c>
      <c r="E23" s="52">
        <v>52</v>
      </c>
      <c r="F23" s="52">
        <v>52</v>
      </c>
      <c r="G23" s="52">
        <v>104</v>
      </c>
      <c r="H23" s="16">
        <f t="shared" si="0"/>
        <v>556</v>
      </c>
      <c r="I23" s="16">
        <f t="shared" si="1"/>
        <v>587</v>
      </c>
      <c r="J23" s="16">
        <f t="shared" si="2"/>
        <v>1143</v>
      </c>
      <c r="K23" s="39"/>
      <c r="L23" s="49"/>
      <c r="M23" s="23" t="s">
        <v>50</v>
      </c>
      <c r="N23" s="24" t="s">
        <v>21</v>
      </c>
      <c r="O23" s="25">
        <f t="shared" si="3"/>
        <v>2758</v>
      </c>
      <c r="P23" s="25">
        <f>SUM(B89:B93)</f>
        <v>906</v>
      </c>
      <c r="Q23" s="25">
        <f>SUM(C89:C93)</f>
        <v>1852</v>
      </c>
      <c r="R23" s="40"/>
      <c r="S23" s="40"/>
      <c r="T23" s="40"/>
      <c r="U23" s="40"/>
      <c r="V23" s="40"/>
      <c r="W23" s="40"/>
      <c r="X23" s="40"/>
      <c r="Y23" s="39"/>
    </row>
    <row r="24" spans="1:25" ht="25.5" customHeight="1">
      <c r="A24" s="17">
        <v>20</v>
      </c>
      <c r="B24" s="52">
        <v>492</v>
      </c>
      <c r="C24" s="52">
        <v>510</v>
      </c>
      <c r="D24" s="52">
        <v>1002</v>
      </c>
      <c r="E24" s="52">
        <v>40</v>
      </c>
      <c r="F24" s="52">
        <v>34</v>
      </c>
      <c r="G24" s="52">
        <v>74</v>
      </c>
      <c r="H24" s="16">
        <f t="shared" si="0"/>
        <v>532</v>
      </c>
      <c r="I24" s="16">
        <f t="shared" si="1"/>
        <v>544</v>
      </c>
      <c r="J24" s="16">
        <f t="shared" si="2"/>
        <v>1076</v>
      </c>
      <c r="K24" s="39"/>
      <c r="L24" s="49"/>
      <c r="M24" s="23" t="s">
        <v>51</v>
      </c>
      <c r="N24" s="24" t="s">
        <v>21</v>
      </c>
      <c r="O24" s="25">
        <f t="shared" si="3"/>
        <v>1616</v>
      </c>
      <c r="P24" s="25">
        <f>SUM(B94:B98)</f>
        <v>447</v>
      </c>
      <c r="Q24" s="25">
        <f>SUM(C94:C98)</f>
        <v>1169</v>
      </c>
      <c r="R24" s="40"/>
      <c r="S24" s="40"/>
      <c r="T24" s="40"/>
      <c r="U24" s="40"/>
      <c r="V24" s="40"/>
      <c r="W24" s="40"/>
      <c r="X24" s="40"/>
      <c r="Y24" s="39"/>
    </row>
    <row r="25" spans="1:25" ht="25.5" customHeight="1">
      <c r="A25" s="17">
        <v>21</v>
      </c>
      <c r="B25" s="52">
        <v>492</v>
      </c>
      <c r="C25" s="52">
        <v>469</v>
      </c>
      <c r="D25" s="52">
        <v>961</v>
      </c>
      <c r="E25" s="52">
        <v>55</v>
      </c>
      <c r="F25" s="52">
        <v>61</v>
      </c>
      <c r="G25" s="52">
        <v>116</v>
      </c>
      <c r="H25" s="16">
        <f t="shared" si="0"/>
        <v>547</v>
      </c>
      <c r="I25" s="16">
        <f t="shared" si="1"/>
        <v>530</v>
      </c>
      <c r="J25" s="16">
        <f t="shared" si="2"/>
        <v>1077</v>
      </c>
      <c r="K25" s="39"/>
      <c r="L25" s="49"/>
      <c r="M25" s="23" t="s">
        <v>52</v>
      </c>
      <c r="N25" s="24" t="s">
        <v>53</v>
      </c>
      <c r="O25" s="25">
        <f t="shared" si="3"/>
        <v>529</v>
      </c>
      <c r="P25" s="25">
        <f>SUM(B99:B108)</f>
        <v>97</v>
      </c>
      <c r="Q25" s="25">
        <f>SUM(C99:C108)</f>
        <v>432</v>
      </c>
      <c r="R25" s="40"/>
      <c r="S25" s="40"/>
      <c r="T25" s="40"/>
      <c r="U25" s="40"/>
      <c r="V25" s="40"/>
      <c r="W25" s="40"/>
      <c r="X25" s="40"/>
      <c r="Y25" s="39"/>
    </row>
    <row r="26" spans="1:25" ht="25.5" customHeight="1">
      <c r="A26" s="17">
        <v>22</v>
      </c>
      <c r="B26" s="52">
        <v>597</v>
      </c>
      <c r="C26" s="52">
        <v>664</v>
      </c>
      <c r="D26" s="52">
        <v>1261</v>
      </c>
      <c r="E26" s="52">
        <v>64</v>
      </c>
      <c r="F26" s="52">
        <v>63</v>
      </c>
      <c r="G26" s="52">
        <v>127</v>
      </c>
      <c r="H26" s="16">
        <f t="shared" si="0"/>
        <v>661</v>
      </c>
      <c r="I26" s="16">
        <f t="shared" si="1"/>
        <v>727</v>
      </c>
      <c r="J26" s="16">
        <f t="shared" si="2"/>
        <v>1388</v>
      </c>
      <c r="K26" s="39"/>
      <c r="L26" s="50"/>
      <c r="M26" s="33">
        <v>105</v>
      </c>
      <c r="N26" s="24" t="s">
        <v>54</v>
      </c>
      <c r="O26" s="25">
        <f t="shared" si="3"/>
        <v>3</v>
      </c>
      <c r="P26" s="25">
        <f>SUM(B109:B112)</f>
        <v>0</v>
      </c>
      <c r="Q26" s="25">
        <f>SUM(C109:C112)</f>
        <v>3</v>
      </c>
      <c r="R26" s="40"/>
      <c r="S26" s="40"/>
      <c r="T26" s="40"/>
      <c r="U26" s="40"/>
      <c r="V26" s="40"/>
      <c r="W26" s="40"/>
      <c r="X26" s="40"/>
      <c r="Y26" s="39"/>
    </row>
    <row r="27" spans="1:25" ht="25.5" customHeight="1">
      <c r="A27" s="17">
        <v>23</v>
      </c>
      <c r="B27" s="52">
        <v>721</v>
      </c>
      <c r="C27" s="52">
        <v>869</v>
      </c>
      <c r="D27" s="52">
        <v>1590</v>
      </c>
      <c r="E27" s="52">
        <v>75</v>
      </c>
      <c r="F27" s="52">
        <v>78</v>
      </c>
      <c r="G27" s="52">
        <v>153</v>
      </c>
      <c r="H27" s="16">
        <f t="shared" si="0"/>
        <v>796</v>
      </c>
      <c r="I27" s="16">
        <f t="shared" si="1"/>
        <v>947</v>
      </c>
      <c r="J27" s="16">
        <f t="shared" si="2"/>
        <v>1743</v>
      </c>
      <c r="K27" s="39"/>
      <c r="L27" s="36" t="s">
        <v>25</v>
      </c>
      <c r="M27" s="37"/>
      <c r="N27" s="35"/>
      <c r="O27" s="31">
        <f t="shared" si="3"/>
        <v>178443</v>
      </c>
      <c r="P27" s="31">
        <f>SUM(P6:P26)</f>
        <v>84852</v>
      </c>
      <c r="Q27" s="31">
        <f>SUM(Q6:Q26)</f>
        <v>93591</v>
      </c>
      <c r="R27" s="40"/>
      <c r="S27" s="40"/>
      <c r="T27" s="40"/>
      <c r="U27" s="40"/>
      <c r="V27" s="40"/>
      <c r="W27" s="40"/>
      <c r="X27" s="40"/>
      <c r="Y27" s="39"/>
    </row>
    <row r="28" spans="1:25" ht="25.5" customHeight="1">
      <c r="A28" s="17">
        <v>24</v>
      </c>
      <c r="B28" s="52">
        <v>967</v>
      </c>
      <c r="C28" s="52">
        <v>936</v>
      </c>
      <c r="D28" s="52">
        <v>1903</v>
      </c>
      <c r="E28" s="52">
        <v>84</v>
      </c>
      <c r="F28" s="52">
        <v>93</v>
      </c>
      <c r="G28" s="52">
        <v>177</v>
      </c>
      <c r="H28" s="16">
        <f t="shared" si="0"/>
        <v>1051</v>
      </c>
      <c r="I28" s="16">
        <f t="shared" si="1"/>
        <v>1029</v>
      </c>
      <c r="J28" s="16">
        <f t="shared" si="2"/>
        <v>2080</v>
      </c>
      <c r="K28" s="39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39"/>
    </row>
    <row r="29" spans="1:25" ht="25.5" customHeight="1">
      <c r="A29" s="17">
        <v>25</v>
      </c>
      <c r="B29" s="52">
        <v>1029</v>
      </c>
      <c r="C29" s="52">
        <v>1038</v>
      </c>
      <c r="D29" s="52">
        <v>2067</v>
      </c>
      <c r="E29" s="52">
        <v>121</v>
      </c>
      <c r="F29" s="52">
        <v>118</v>
      </c>
      <c r="G29" s="52">
        <v>239</v>
      </c>
      <c r="H29" s="16">
        <f t="shared" si="0"/>
        <v>1150</v>
      </c>
      <c r="I29" s="16">
        <f t="shared" si="1"/>
        <v>1156</v>
      </c>
      <c r="J29" s="16">
        <f t="shared" si="2"/>
        <v>2306</v>
      </c>
      <c r="K29" s="39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39"/>
    </row>
    <row r="30" spans="1:25" ht="25.5" customHeight="1">
      <c r="A30" s="17">
        <v>26</v>
      </c>
      <c r="B30" s="52">
        <v>1165</v>
      </c>
      <c r="C30" s="52">
        <v>1155</v>
      </c>
      <c r="D30" s="52">
        <v>2320</v>
      </c>
      <c r="E30" s="52">
        <v>119</v>
      </c>
      <c r="F30" s="52">
        <v>118</v>
      </c>
      <c r="G30" s="52">
        <v>237</v>
      </c>
      <c r="H30" s="16">
        <f t="shared" si="0"/>
        <v>1284</v>
      </c>
      <c r="I30" s="16">
        <f t="shared" si="1"/>
        <v>1273</v>
      </c>
      <c r="J30" s="16">
        <f t="shared" si="2"/>
        <v>2557</v>
      </c>
      <c r="K30" s="39"/>
      <c r="L30" s="40"/>
      <c r="M30" s="40"/>
      <c r="N30" s="40"/>
      <c r="O30" s="40" t="s">
        <v>55</v>
      </c>
      <c r="P30" s="40"/>
      <c r="Q30" s="40"/>
      <c r="R30" s="40"/>
      <c r="S30" s="40"/>
      <c r="T30" s="40"/>
      <c r="U30" s="40"/>
      <c r="V30" s="40" t="s">
        <v>55</v>
      </c>
      <c r="W30" s="40"/>
      <c r="X30" s="40"/>
      <c r="Y30" s="39"/>
    </row>
    <row r="31" spans="1:25" ht="25.5" customHeight="1">
      <c r="A31" s="17">
        <v>27</v>
      </c>
      <c r="B31" s="52">
        <v>1283</v>
      </c>
      <c r="C31" s="52">
        <v>1332</v>
      </c>
      <c r="D31" s="52">
        <v>2615</v>
      </c>
      <c r="E31" s="52">
        <v>124</v>
      </c>
      <c r="F31" s="52">
        <v>128</v>
      </c>
      <c r="G31" s="52">
        <v>252</v>
      </c>
      <c r="H31" s="16">
        <f t="shared" si="0"/>
        <v>1407</v>
      </c>
      <c r="I31" s="16">
        <f t="shared" si="1"/>
        <v>1460</v>
      </c>
      <c r="J31" s="16">
        <f t="shared" si="2"/>
        <v>2867</v>
      </c>
      <c r="K31" s="39"/>
      <c r="L31" s="40"/>
      <c r="M31" s="40"/>
      <c r="N31" s="40"/>
      <c r="O31" s="40"/>
      <c r="P31" s="40"/>
      <c r="Q31" s="40"/>
      <c r="R31" s="40"/>
      <c r="S31" s="40" t="s">
        <v>12</v>
      </c>
      <c r="T31" s="40"/>
      <c r="U31" s="40"/>
      <c r="V31" s="40"/>
      <c r="W31" s="40"/>
      <c r="X31" s="40"/>
      <c r="Y31" s="39"/>
    </row>
    <row r="32" spans="1:25" ht="25.5" customHeight="1">
      <c r="A32" s="17">
        <v>28</v>
      </c>
      <c r="B32" s="52">
        <v>1375</v>
      </c>
      <c r="C32" s="52">
        <v>1417</v>
      </c>
      <c r="D32" s="52">
        <v>2792</v>
      </c>
      <c r="E32" s="52">
        <v>142</v>
      </c>
      <c r="F32" s="52">
        <v>141</v>
      </c>
      <c r="G32" s="52">
        <v>283</v>
      </c>
      <c r="H32" s="16">
        <f t="shared" si="0"/>
        <v>1517</v>
      </c>
      <c r="I32" s="16">
        <f t="shared" si="1"/>
        <v>1558</v>
      </c>
      <c r="J32" s="16">
        <f t="shared" si="2"/>
        <v>3075</v>
      </c>
      <c r="K32" s="39"/>
      <c r="L32" s="18" t="s">
        <v>13</v>
      </c>
      <c r="M32" s="19"/>
      <c r="N32" s="20"/>
      <c r="O32" s="21" t="s">
        <v>14</v>
      </c>
      <c r="P32" s="21" t="s">
        <v>15</v>
      </c>
      <c r="Q32" s="21" t="s">
        <v>16</v>
      </c>
      <c r="R32" s="40"/>
      <c r="S32" s="22" t="s">
        <v>17</v>
      </c>
      <c r="T32" s="20"/>
      <c r="U32" s="20"/>
      <c r="V32" s="21" t="s">
        <v>18</v>
      </c>
      <c r="W32" s="21" t="s">
        <v>15</v>
      </c>
      <c r="X32" s="21" t="s">
        <v>16</v>
      </c>
      <c r="Y32" s="39"/>
    </row>
    <row r="33" spans="1:25" ht="25.5" customHeight="1">
      <c r="A33" s="17">
        <v>29</v>
      </c>
      <c r="B33" s="52">
        <v>1441</v>
      </c>
      <c r="C33" s="52">
        <v>1520</v>
      </c>
      <c r="D33" s="52">
        <v>2961</v>
      </c>
      <c r="E33" s="52">
        <v>146</v>
      </c>
      <c r="F33" s="52">
        <v>125</v>
      </c>
      <c r="G33" s="52">
        <v>271</v>
      </c>
      <c r="H33" s="16">
        <f t="shared" si="0"/>
        <v>1587</v>
      </c>
      <c r="I33" s="16">
        <f t="shared" si="1"/>
        <v>1645</v>
      </c>
      <c r="J33" s="16">
        <f t="shared" si="2"/>
        <v>3232</v>
      </c>
      <c r="K33" s="39"/>
      <c r="L33" s="48" t="s">
        <v>19</v>
      </c>
      <c r="M33" s="23" t="s">
        <v>20</v>
      </c>
      <c r="N33" s="24" t="s">
        <v>21</v>
      </c>
      <c r="O33" s="25">
        <f t="shared" ref="O33:O54" si="5">P33+Q33</f>
        <v>448</v>
      </c>
      <c r="P33" s="25">
        <f>SUM(E4:E8)</f>
        <v>217</v>
      </c>
      <c r="Q33" s="25">
        <f>SUM(F4:F8)</f>
        <v>231</v>
      </c>
      <c r="R33" s="40"/>
      <c r="S33" s="48" t="s">
        <v>19</v>
      </c>
      <c r="T33" s="26" t="s">
        <v>22</v>
      </c>
      <c r="U33" s="27" t="s">
        <v>21</v>
      </c>
      <c r="V33" s="28">
        <f t="shared" ref="V33:V42" si="6">W33+X33</f>
        <v>957</v>
      </c>
      <c r="W33" s="28">
        <f>SUM(P33:P34)</f>
        <v>484</v>
      </c>
      <c r="X33" s="28">
        <f>SUM(Q33:Q34)</f>
        <v>473</v>
      </c>
      <c r="Y33" s="39"/>
    </row>
    <row r="34" spans="1:25" ht="25.5" customHeight="1">
      <c r="A34" s="17">
        <v>30</v>
      </c>
      <c r="B34" s="52">
        <v>1419</v>
      </c>
      <c r="C34" s="52">
        <v>1575</v>
      </c>
      <c r="D34" s="52">
        <v>2994</v>
      </c>
      <c r="E34" s="52">
        <v>198</v>
      </c>
      <c r="F34" s="52">
        <v>174</v>
      </c>
      <c r="G34" s="52">
        <v>372</v>
      </c>
      <c r="H34" s="16">
        <f t="shared" si="0"/>
        <v>1617</v>
      </c>
      <c r="I34" s="16">
        <f t="shared" si="1"/>
        <v>1749</v>
      </c>
      <c r="J34" s="16">
        <f t="shared" si="2"/>
        <v>3366</v>
      </c>
      <c r="K34" s="39"/>
      <c r="L34" s="49"/>
      <c r="M34" s="29" t="s">
        <v>23</v>
      </c>
      <c r="N34" s="24" t="s">
        <v>21</v>
      </c>
      <c r="O34" s="25">
        <f t="shared" si="5"/>
        <v>509</v>
      </c>
      <c r="P34" s="25">
        <f>SUM(E9:E13)</f>
        <v>267</v>
      </c>
      <c r="Q34" s="25">
        <f>SUM(F9:F13)</f>
        <v>242</v>
      </c>
      <c r="R34" s="40"/>
      <c r="S34" s="49"/>
      <c r="T34" s="26" t="s">
        <v>24</v>
      </c>
      <c r="U34" s="27" t="s">
        <v>21</v>
      </c>
      <c r="V34" s="28">
        <f t="shared" si="6"/>
        <v>512</v>
      </c>
      <c r="W34" s="28">
        <f>P35</f>
        <v>283</v>
      </c>
      <c r="X34" s="28">
        <f>Q35</f>
        <v>229</v>
      </c>
      <c r="Y34" s="39"/>
    </row>
    <row r="35" spans="1:25" ht="25.5" customHeight="1">
      <c r="A35" s="17">
        <v>31</v>
      </c>
      <c r="B35" s="52">
        <v>1433</v>
      </c>
      <c r="C35" s="52">
        <v>1724</v>
      </c>
      <c r="D35" s="52">
        <v>3157</v>
      </c>
      <c r="E35" s="52">
        <v>175</v>
      </c>
      <c r="F35" s="52">
        <v>161</v>
      </c>
      <c r="G35" s="52">
        <v>336</v>
      </c>
      <c r="H35" s="16">
        <f t="shared" si="0"/>
        <v>1608</v>
      </c>
      <c r="I35" s="16">
        <f t="shared" si="1"/>
        <v>1885</v>
      </c>
      <c r="J35" s="16">
        <f t="shared" si="2"/>
        <v>3493</v>
      </c>
      <c r="K35" s="39"/>
      <c r="L35" s="50"/>
      <c r="M35" s="29" t="s">
        <v>24</v>
      </c>
      <c r="N35" s="24" t="s">
        <v>21</v>
      </c>
      <c r="O35" s="25">
        <f t="shared" si="5"/>
        <v>512</v>
      </c>
      <c r="P35" s="25">
        <f>SUM(E14:E18)</f>
        <v>283</v>
      </c>
      <c r="Q35" s="25">
        <f>SUM(F14:F18)</f>
        <v>229</v>
      </c>
      <c r="R35" s="40"/>
      <c r="S35" s="50"/>
      <c r="T35" s="30" t="s">
        <v>25</v>
      </c>
      <c r="U35" s="30"/>
      <c r="V35" s="31">
        <f t="shared" si="6"/>
        <v>1469</v>
      </c>
      <c r="W35" s="31">
        <f>SUM(W33:W34)</f>
        <v>767</v>
      </c>
      <c r="X35" s="31">
        <f>SUM(X33:X34)</f>
        <v>702</v>
      </c>
      <c r="Y35" s="39"/>
    </row>
    <row r="36" spans="1:25" ht="25.5" customHeight="1">
      <c r="A36" s="17">
        <v>32</v>
      </c>
      <c r="B36" s="52">
        <v>1416</v>
      </c>
      <c r="C36" s="52">
        <v>1573</v>
      </c>
      <c r="D36" s="52">
        <v>2989</v>
      </c>
      <c r="E36" s="52">
        <v>185</v>
      </c>
      <c r="F36" s="52">
        <v>175</v>
      </c>
      <c r="G36" s="52">
        <v>360</v>
      </c>
      <c r="H36" s="16">
        <f t="shared" si="0"/>
        <v>1601</v>
      </c>
      <c r="I36" s="16">
        <f t="shared" si="1"/>
        <v>1748</v>
      </c>
      <c r="J36" s="16">
        <f t="shared" si="2"/>
        <v>3349</v>
      </c>
      <c r="K36" s="39"/>
      <c r="L36" s="48" t="s">
        <v>26</v>
      </c>
      <c r="M36" s="29" t="s">
        <v>27</v>
      </c>
      <c r="N36" s="24" t="s">
        <v>21</v>
      </c>
      <c r="O36" s="25">
        <f t="shared" si="5"/>
        <v>413</v>
      </c>
      <c r="P36" s="25">
        <f>SUM(E19:E23)</f>
        <v>202</v>
      </c>
      <c r="Q36" s="25">
        <f>SUM(F19:F23)</f>
        <v>211</v>
      </c>
      <c r="R36" s="40"/>
      <c r="S36" s="51" t="s">
        <v>28</v>
      </c>
      <c r="T36" s="32" t="s">
        <v>29</v>
      </c>
      <c r="U36" s="33" t="s">
        <v>30</v>
      </c>
      <c r="V36" s="28">
        <f t="shared" si="6"/>
        <v>6212</v>
      </c>
      <c r="W36" s="28">
        <f>SUM(P36:P40)</f>
        <v>3095</v>
      </c>
      <c r="X36" s="28">
        <f>SUM(Q36:Q40)</f>
        <v>3117</v>
      </c>
      <c r="Y36" s="39"/>
    </row>
    <row r="37" spans="1:25" ht="25.5" customHeight="1">
      <c r="A37" s="17">
        <v>33</v>
      </c>
      <c r="B37" s="52">
        <v>1465</v>
      </c>
      <c r="C37" s="52">
        <v>1571</v>
      </c>
      <c r="D37" s="52">
        <v>3036</v>
      </c>
      <c r="E37" s="52">
        <v>188</v>
      </c>
      <c r="F37" s="52">
        <v>194</v>
      </c>
      <c r="G37" s="52">
        <v>382</v>
      </c>
      <c r="H37" s="16">
        <f t="shared" si="0"/>
        <v>1653</v>
      </c>
      <c r="I37" s="16">
        <f t="shared" si="1"/>
        <v>1765</v>
      </c>
      <c r="J37" s="16">
        <f t="shared" si="2"/>
        <v>3418</v>
      </c>
      <c r="K37" s="39"/>
      <c r="L37" s="49"/>
      <c r="M37" s="29" t="s">
        <v>31</v>
      </c>
      <c r="N37" s="24" t="s">
        <v>21</v>
      </c>
      <c r="O37" s="25">
        <f t="shared" si="5"/>
        <v>647</v>
      </c>
      <c r="P37" s="25">
        <f>SUM(E24:E28)</f>
        <v>318</v>
      </c>
      <c r="Q37" s="25">
        <f>SUM(F24:F28)</f>
        <v>329</v>
      </c>
      <c r="R37" s="40"/>
      <c r="S37" s="49"/>
      <c r="T37" s="32" t="s">
        <v>32</v>
      </c>
      <c r="U37" s="33" t="s">
        <v>30</v>
      </c>
      <c r="V37" s="28">
        <f t="shared" si="6"/>
        <v>5291</v>
      </c>
      <c r="W37" s="28">
        <f>SUM(P41:P45)</f>
        <v>2676</v>
      </c>
      <c r="X37" s="28">
        <f>SUM(Q41:Q45)</f>
        <v>2615</v>
      </c>
      <c r="Y37" s="39"/>
    </row>
    <row r="38" spans="1:25" ht="25.5" customHeight="1">
      <c r="A38" s="17">
        <v>34</v>
      </c>
      <c r="B38" s="52">
        <v>1446</v>
      </c>
      <c r="C38" s="52">
        <v>1572</v>
      </c>
      <c r="D38" s="52">
        <v>3018</v>
      </c>
      <c r="E38" s="52">
        <v>188</v>
      </c>
      <c r="F38" s="52">
        <v>197</v>
      </c>
      <c r="G38" s="52">
        <v>385</v>
      </c>
      <c r="H38" s="16">
        <f t="shared" si="0"/>
        <v>1634</v>
      </c>
      <c r="I38" s="16">
        <f t="shared" si="1"/>
        <v>1769</v>
      </c>
      <c r="J38" s="16">
        <f t="shared" si="2"/>
        <v>3403</v>
      </c>
      <c r="K38" s="39"/>
      <c r="L38" s="49"/>
      <c r="M38" s="29" t="s">
        <v>33</v>
      </c>
      <c r="N38" s="24" t="s">
        <v>21</v>
      </c>
      <c r="O38" s="25">
        <f t="shared" si="5"/>
        <v>1282</v>
      </c>
      <c r="P38" s="25">
        <f>SUM(E29:E33)</f>
        <v>652</v>
      </c>
      <c r="Q38" s="25">
        <f>SUM(F29:F33)</f>
        <v>630</v>
      </c>
      <c r="R38" s="40"/>
      <c r="S38" s="50"/>
      <c r="T38" s="30" t="s">
        <v>25</v>
      </c>
      <c r="U38" s="30"/>
      <c r="V38" s="31">
        <f t="shared" si="6"/>
        <v>11503</v>
      </c>
      <c r="W38" s="31">
        <f>SUM(W36:W37)</f>
        <v>5771</v>
      </c>
      <c r="X38" s="31">
        <f>SUM(X36:X37)</f>
        <v>5732</v>
      </c>
      <c r="Y38" s="39"/>
    </row>
    <row r="39" spans="1:25" ht="25.5" customHeight="1">
      <c r="A39" s="17">
        <v>35</v>
      </c>
      <c r="B39" s="52">
        <v>1431</v>
      </c>
      <c r="C39" s="52">
        <v>1491</v>
      </c>
      <c r="D39" s="52">
        <v>2922</v>
      </c>
      <c r="E39" s="52">
        <v>176</v>
      </c>
      <c r="F39" s="52">
        <v>200</v>
      </c>
      <c r="G39" s="52">
        <v>376</v>
      </c>
      <c r="H39" s="16">
        <f t="shared" si="0"/>
        <v>1607</v>
      </c>
      <c r="I39" s="16">
        <f t="shared" si="1"/>
        <v>1691</v>
      </c>
      <c r="J39" s="16">
        <f t="shared" si="2"/>
        <v>3298</v>
      </c>
      <c r="K39" s="39"/>
      <c r="L39" s="49"/>
      <c r="M39" s="29" t="s">
        <v>34</v>
      </c>
      <c r="N39" s="24" t="s">
        <v>21</v>
      </c>
      <c r="O39" s="25">
        <f t="shared" si="5"/>
        <v>1835</v>
      </c>
      <c r="P39" s="25">
        <f>SUM(E34:E38)</f>
        <v>934</v>
      </c>
      <c r="Q39" s="25">
        <f>SUM(F34:F38)</f>
        <v>901</v>
      </c>
      <c r="R39" s="40"/>
      <c r="S39" s="51" t="s">
        <v>35</v>
      </c>
      <c r="T39" s="32" t="s">
        <v>36</v>
      </c>
      <c r="U39" s="33" t="s">
        <v>30</v>
      </c>
      <c r="V39" s="28">
        <f t="shared" si="6"/>
        <v>545</v>
      </c>
      <c r="W39" s="28">
        <f>SUM(P46:P47)</f>
        <v>280</v>
      </c>
      <c r="X39" s="28">
        <f>SUM(Q46:Q47)</f>
        <v>265</v>
      </c>
      <c r="Y39" s="39"/>
    </row>
    <row r="40" spans="1:25" ht="25.5" customHeight="1">
      <c r="A40" s="17">
        <v>36</v>
      </c>
      <c r="B40" s="52">
        <v>1358</v>
      </c>
      <c r="C40" s="52">
        <v>1484</v>
      </c>
      <c r="D40" s="52">
        <v>2842</v>
      </c>
      <c r="E40" s="52">
        <v>225</v>
      </c>
      <c r="F40" s="52">
        <v>244</v>
      </c>
      <c r="G40" s="52">
        <v>469</v>
      </c>
      <c r="H40" s="16">
        <f t="shared" si="0"/>
        <v>1583</v>
      </c>
      <c r="I40" s="16">
        <f t="shared" si="1"/>
        <v>1728</v>
      </c>
      <c r="J40" s="16">
        <f t="shared" si="2"/>
        <v>3311</v>
      </c>
      <c r="K40" s="39"/>
      <c r="L40" s="49"/>
      <c r="M40" s="29" t="s">
        <v>37</v>
      </c>
      <c r="N40" s="24" t="s">
        <v>21</v>
      </c>
      <c r="O40" s="25">
        <f t="shared" si="5"/>
        <v>2035</v>
      </c>
      <c r="P40" s="25">
        <f>SUM(E39:E43)</f>
        <v>989</v>
      </c>
      <c r="Q40" s="25">
        <f>SUM(F39:F43)</f>
        <v>1046</v>
      </c>
      <c r="R40" s="40"/>
      <c r="S40" s="49"/>
      <c r="T40" s="32">
        <v>75</v>
      </c>
      <c r="U40" s="33" t="s">
        <v>38</v>
      </c>
      <c r="V40" s="28">
        <f t="shared" si="6"/>
        <v>185</v>
      </c>
      <c r="W40" s="28">
        <f>SUM(P48:P53)</f>
        <v>92</v>
      </c>
      <c r="X40" s="28">
        <f>SUM(Q48:Q53)</f>
        <v>93</v>
      </c>
      <c r="Y40" s="39"/>
    </row>
    <row r="41" spans="1:25" ht="25.5" customHeight="1">
      <c r="A41" s="17">
        <v>37</v>
      </c>
      <c r="B41" s="52">
        <v>1362</v>
      </c>
      <c r="C41" s="52">
        <v>1536</v>
      </c>
      <c r="D41" s="52">
        <v>2898</v>
      </c>
      <c r="E41" s="52">
        <v>198</v>
      </c>
      <c r="F41" s="52">
        <v>229</v>
      </c>
      <c r="G41" s="52">
        <v>427</v>
      </c>
      <c r="H41" s="16">
        <f t="shared" si="0"/>
        <v>1560</v>
      </c>
      <c r="I41" s="16">
        <f t="shared" si="1"/>
        <v>1765</v>
      </c>
      <c r="J41" s="16">
        <f t="shared" si="2"/>
        <v>3325</v>
      </c>
      <c r="K41" s="39"/>
      <c r="L41" s="49"/>
      <c r="M41" s="29" t="s">
        <v>39</v>
      </c>
      <c r="N41" s="24" t="s">
        <v>21</v>
      </c>
      <c r="O41" s="25">
        <f t="shared" si="5"/>
        <v>1753</v>
      </c>
      <c r="P41" s="25">
        <f>SUM(E44:E48)</f>
        <v>882</v>
      </c>
      <c r="Q41" s="25">
        <f>SUM(F44:F48)</f>
        <v>871</v>
      </c>
      <c r="R41" s="40"/>
      <c r="S41" s="50"/>
      <c r="T41" s="30" t="s">
        <v>25</v>
      </c>
      <c r="U41" s="30"/>
      <c r="V41" s="31">
        <f t="shared" si="6"/>
        <v>730</v>
      </c>
      <c r="W41" s="31">
        <f>SUM(W39:W40)</f>
        <v>372</v>
      </c>
      <c r="X41" s="31">
        <f>SUM(X39:X40)</f>
        <v>358</v>
      </c>
      <c r="Y41" s="39"/>
    </row>
    <row r="42" spans="1:25" ht="25.5" customHeight="1">
      <c r="A42" s="17">
        <v>38</v>
      </c>
      <c r="B42" s="52">
        <v>1355</v>
      </c>
      <c r="C42" s="52">
        <v>1496</v>
      </c>
      <c r="D42" s="52">
        <v>2851</v>
      </c>
      <c r="E42" s="52">
        <v>189</v>
      </c>
      <c r="F42" s="52">
        <v>203</v>
      </c>
      <c r="G42" s="52">
        <v>392</v>
      </c>
      <c r="H42" s="16">
        <f t="shared" si="0"/>
        <v>1544</v>
      </c>
      <c r="I42" s="16">
        <f t="shared" si="1"/>
        <v>1699</v>
      </c>
      <c r="J42" s="16">
        <f t="shared" si="2"/>
        <v>3243</v>
      </c>
      <c r="K42" s="39"/>
      <c r="L42" s="49"/>
      <c r="M42" s="29" t="s">
        <v>40</v>
      </c>
      <c r="N42" s="24" t="s">
        <v>21</v>
      </c>
      <c r="O42" s="25">
        <f t="shared" si="5"/>
        <v>1234</v>
      </c>
      <c r="P42" s="25">
        <f>SUM(E49:E53)</f>
        <v>628</v>
      </c>
      <c r="Q42" s="25">
        <f>SUM(F49:F53)</f>
        <v>606</v>
      </c>
      <c r="R42" s="40"/>
      <c r="S42" s="34" t="s">
        <v>41</v>
      </c>
      <c r="T42" s="35"/>
      <c r="U42" s="35"/>
      <c r="V42" s="31">
        <f t="shared" si="6"/>
        <v>13702</v>
      </c>
      <c r="W42" s="31">
        <f>W35+W38+W41</f>
        <v>6910</v>
      </c>
      <c r="X42" s="31">
        <f>X35+X38+X41</f>
        <v>6792</v>
      </c>
      <c r="Y42" s="39"/>
    </row>
    <row r="43" spans="1:25" ht="25.5" customHeight="1">
      <c r="A43" s="17">
        <v>39</v>
      </c>
      <c r="B43" s="52">
        <v>1383</v>
      </c>
      <c r="C43" s="52">
        <v>1550</v>
      </c>
      <c r="D43" s="52">
        <v>2933</v>
      </c>
      <c r="E43" s="52">
        <v>201</v>
      </c>
      <c r="F43" s="52">
        <v>170</v>
      </c>
      <c r="G43" s="52">
        <v>371</v>
      </c>
      <c r="H43" s="16">
        <f t="shared" si="0"/>
        <v>1584</v>
      </c>
      <c r="I43" s="16">
        <f t="shared" si="1"/>
        <v>1720</v>
      </c>
      <c r="J43" s="16">
        <f t="shared" si="2"/>
        <v>3304</v>
      </c>
      <c r="K43" s="39"/>
      <c r="L43" s="49"/>
      <c r="M43" s="23" t="s">
        <v>42</v>
      </c>
      <c r="N43" s="24" t="s">
        <v>21</v>
      </c>
      <c r="O43" s="25">
        <f t="shared" si="5"/>
        <v>920</v>
      </c>
      <c r="P43" s="25">
        <f>SUM(E54:E58)</f>
        <v>454</v>
      </c>
      <c r="Q43" s="25">
        <f>SUM(F54:F58)</f>
        <v>466</v>
      </c>
      <c r="R43" s="40"/>
      <c r="S43" s="40"/>
      <c r="T43" s="40"/>
      <c r="U43" s="40"/>
      <c r="V43" s="40"/>
      <c r="W43" s="40"/>
      <c r="X43" s="40"/>
      <c r="Y43" s="39"/>
    </row>
    <row r="44" spans="1:25" ht="25.5" customHeight="1">
      <c r="A44" s="17">
        <v>40</v>
      </c>
      <c r="B44" s="52">
        <v>1396</v>
      </c>
      <c r="C44" s="52">
        <v>1634</v>
      </c>
      <c r="D44" s="52">
        <v>3030</v>
      </c>
      <c r="E44" s="52">
        <v>160</v>
      </c>
      <c r="F44" s="52">
        <v>189</v>
      </c>
      <c r="G44" s="52">
        <v>349</v>
      </c>
      <c r="H44" s="16">
        <f t="shared" si="0"/>
        <v>1556</v>
      </c>
      <c r="I44" s="16">
        <f t="shared" si="1"/>
        <v>1823</v>
      </c>
      <c r="J44" s="16">
        <f t="shared" si="2"/>
        <v>3379</v>
      </c>
      <c r="K44" s="39"/>
      <c r="L44" s="49"/>
      <c r="M44" s="23" t="s">
        <v>43</v>
      </c>
      <c r="N44" s="24" t="s">
        <v>21</v>
      </c>
      <c r="O44" s="25">
        <f t="shared" si="5"/>
        <v>768</v>
      </c>
      <c r="P44" s="25">
        <f>SUM(E59:E63)</f>
        <v>393</v>
      </c>
      <c r="Q44" s="25">
        <f>SUM(F59:F63)</f>
        <v>375</v>
      </c>
      <c r="R44" s="40"/>
      <c r="S44" s="40"/>
      <c r="T44" s="40"/>
      <c r="U44" s="40"/>
      <c r="V44" s="40"/>
      <c r="W44" s="40"/>
      <c r="X44" s="40"/>
      <c r="Y44" s="39"/>
    </row>
    <row r="45" spans="1:25" ht="25.5" customHeight="1">
      <c r="A45" s="17">
        <v>41</v>
      </c>
      <c r="B45" s="52">
        <v>1488</v>
      </c>
      <c r="C45" s="52">
        <v>1627</v>
      </c>
      <c r="D45" s="52">
        <v>3115</v>
      </c>
      <c r="E45" s="52">
        <v>179</v>
      </c>
      <c r="F45" s="52">
        <v>185</v>
      </c>
      <c r="G45" s="52">
        <v>364</v>
      </c>
      <c r="H45" s="16">
        <f t="shared" si="0"/>
        <v>1667</v>
      </c>
      <c r="I45" s="16">
        <f t="shared" si="1"/>
        <v>1812</v>
      </c>
      <c r="J45" s="16">
        <f t="shared" si="2"/>
        <v>3479</v>
      </c>
      <c r="K45" s="39"/>
      <c r="L45" s="50"/>
      <c r="M45" s="23" t="s">
        <v>44</v>
      </c>
      <c r="N45" s="24" t="s">
        <v>21</v>
      </c>
      <c r="O45" s="25">
        <f t="shared" si="5"/>
        <v>616</v>
      </c>
      <c r="P45" s="25">
        <f>SUM(E64:E68)</f>
        <v>319</v>
      </c>
      <c r="Q45" s="25">
        <f>SUM(F64:F68)</f>
        <v>297</v>
      </c>
      <c r="R45" s="40"/>
      <c r="S45" s="40"/>
      <c r="T45" s="40"/>
      <c r="U45" s="40"/>
      <c r="V45" s="40"/>
      <c r="W45" s="40"/>
      <c r="X45" s="40"/>
      <c r="Y45" s="39"/>
    </row>
    <row r="46" spans="1:25" ht="25.5" customHeight="1">
      <c r="A46" s="17">
        <v>42</v>
      </c>
      <c r="B46" s="52">
        <v>1585</v>
      </c>
      <c r="C46" s="52">
        <v>1677</v>
      </c>
      <c r="D46" s="52">
        <v>3262</v>
      </c>
      <c r="E46" s="52">
        <v>176</v>
      </c>
      <c r="F46" s="52">
        <v>144</v>
      </c>
      <c r="G46" s="52">
        <v>320</v>
      </c>
      <c r="H46" s="16">
        <f t="shared" si="0"/>
        <v>1761</v>
      </c>
      <c r="I46" s="16">
        <f t="shared" si="1"/>
        <v>1821</v>
      </c>
      <c r="J46" s="16">
        <f t="shared" si="2"/>
        <v>3582</v>
      </c>
      <c r="K46" s="39"/>
      <c r="L46" s="48" t="s">
        <v>45</v>
      </c>
      <c r="M46" s="23" t="s">
        <v>46</v>
      </c>
      <c r="N46" s="24" t="s">
        <v>21</v>
      </c>
      <c r="O46" s="25">
        <f t="shared" si="5"/>
        <v>354</v>
      </c>
      <c r="P46" s="25">
        <f>SUM(E69:E73)</f>
        <v>189</v>
      </c>
      <c r="Q46" s="25">
        <f>SUM(F69:F73)</f>
        <v>165</v>
      </c>
      <c r="R46" s="40"/>
      <c r="S46" s="40"/>
      <c r="T46" s="40"/>
      <c r="U46" s="40"/>
      <c r="V46" s="40"/>
      <c r="W46" s="40"/>
      <c r="X46" s="40"/>
      <c r="Y46" s="39"/>
    </row>
    <row r="47" spans="1:25" ht="25.5" customHeight="1">
      <c r="A47" s="17">
        <v>43</v>
      </c>
      <c r="B47" s="52">
        <v>1523</v>
      </c>
      <c r="C47" s="52">
        <v>1672</v>
      </c>
      <c r="D47" s="52">
        <v>3195</v>
      </c>
      <c r="E47" s="52">
        <v>182</v>
      </c>
      <c r="F47" s="52">
        <v>199</v>
      </c>
      <c r="G47" s="52">
        <v>381</v>
      </c>
      <c r="H47" s="16">
        <f t="shared" si="0"/>
        <v>1705</v>
      </c>
      <c r="I47" s="16">
        <f t="shared" si="1"/>
        <v>1871</v>
      </c>
      <c r="J47" s="16">
        <f t="shared" si="2"/>
        <v>3576</v>
      </c>
      <c r="K47" s="39"/>
      <c r="L47" s="49"/>
      <c r="M47" s="23" t="s">
        <v>47</v>
      </c>
      <c r="N47" s="24" t="s">
        <v>21</v>
      </c>
      <c r="O47" s="25">
        <f t="shared" si="5"/>
        <v>191</v>
      </c>
      <c r="P47" s="25">
        <f>SUM(E74:E78)</f>
        <v>91</v>
      </c>
      <c r="Q47" s="25">
        <f>SUM(F74:F78)</f>
        <v>100</v>
      </c>
      <c r="R47" s="40"/>
      <c r="S47" s="40"/>
      <c r="T47" s="40"/>
      <c r="U47" s="40"/>
      <c r="V47" s="40"/>
      <c r="W47" s="40"/>
      <c r="X47" s="40"/>
      <c r="Y47" s="39"/>
    </row>
    <row r="48" spans="1:25" ht="25.5" customHeight="1">
      <c r="A48" s="17">
        <v>44</v>
      </c>
      <c r="B48" s="52">
        <v>1550</v>
      </c>
      <c r="C48" s="52">
        <v>1614</v>
      </c>
      <c r="D48" s="52">
        <v>3164</v>
      </c>
      <c r="E48" s="52">
        <v>185</v>
      </c>
      <c r="F48" s="52">
        <v>154</v>
      </c>
      <c r="G48" s="52">
        <v>339</v>
      </c>
      <c r="H48" s="16">
        <f t="shared" si="0"/>
        <v>1735</v>
      </c>
      <c r="I48" s="16">
        <f t="shared" si="1"/>
        <v>1768</v>
      </c>
      <c r="J48" s="16">
        <f t="shared" si="2"/>
        <v>3503</v>
      </c>
      <c r="K48" s="39"/>
      <c r="L48" s="49"/>
      <c r="M48" s="23" t="s">
        <v>48</v>
      </c>
      <c r="N48" s="24" t="s">
        <v>21</v>
      </c>
      <c r="O48" s="25">
        <f t="shared" si="5"/>
        <v>105</v>
      </c>
      <c r="P48" s="25">
        <f>SUM(E79:E83)</f>
        <v>63</v>
      </c>
      <c r="Q48" s="25">
        <f>SUM(F79:F83)</f>
        <v>42</v>
      </c>
      <c r="R48" s="40"/>
      <c r="S48" s="40"/>
      <c r="T48" s="40"/>
      <c r="U48" s="40"/>
      <c r="V48" s="40"/>
      <c r="W48" s="40"/>
      <c r="X48" s="40"/>
      <c r="Y48" s="39"/>
    </row>
    <row r="49" spans="1:25" ht="25.5" customHeight="1">
      <c r="A49" s="17">
        <v>45</v>
      </c>
      <c r="B49" s="52">
        <v>1500</v>
      </c>
      <c r="C49" s="52">
        <v>1551</v>
      </c>
      <c r="D49" s="52">
        <v>3051</v>
      </c>
      <c r="E49" s="52">
        <v>147</v>
      </c>
      <c r="F49" s="52">
        <v>131</v>
      </c>
      <c r="G49" s="52">
        <v>278</v>
      </c>
      <c r="H49" s="16">
        <f t="shared" si="0"/>
        <v>1647</v>
      </c>
      <c r="I49" s="16">
        <f t="shared" si="1"/>
        <v>1682</v>
      </c>
      <c r="J49" s="16">
        <f t="shared" si="2"/>
        <v>3329</v>
      </c>
      <c r="K49" s="39"/>
      <c r="L49" s="49"/>
      <c r="M49" s="23" t="s">
        <v>49</v>
      </c>
      <c r="N49" s="24" t="s">
        <v>21</v>
      </c>
      <c r="O49" s="25">
        <f t="shared" si="5"/>
        <v>37</v>
      </c>
      <c r="P49" s="25">
        <f>SUM(E84:E88)</f>
        <v>17</v>
      </c>
      <c r="Q49" s="25">
        <f>SUM(F84:F88)</f>
        <v>20</v>
      </c>
      <c r="R49" s="40"/>
      <c r="S49" s="40"/>
      <c r="T49" s="40"/>
      <c r="U49" s="40"/>
      <c r="V49" s="40"/>
      <c r="W49" s="40"/>
      <c r="X49" s="40"/>
      <c r="Y49" s="39"/>
    </row>
    <row r="50" spans="1:25" ht="25.5" customHeight="1">
      <c r="A50" s="17">
        <v>46</v>
      </c>
      <c r="B50" s="52">
        <v>1465</v>
      </c>
      <c r="C50" s="52">
        <v>1669</v>
      </c>
      <c r="D50" s="52">
        <v>3134</v>
      </c>
      <c r="E50" s="52">
        <v>119</v>
      </c>
      <c r="F50" s="52">
        <v>136</v>
      </c>
      <c r="G50" s="52">
        <v>255</v>
      </c>
      <c r="H50" s="16">
        <f t="shared" si="0"/>
        <v>1584</v>
      </c>
      <c r="I50" s="16">
        <f t="shared" si="1"/>
        <v>1805</v>
      </c>
      <c r="J50" s="16">
        <f t="shared" si="2"/>
        <v>3389</v>
      </c>
      <c r="K50" s="39"/>
      <c r="L50" s="49"/>
      <c r="M50" s="23" t="s">
        <v>50</v>
      </c>
      <c r="N50" s="24" t="s">
        <v>21</v>
      </c>
      <c r="O50" s="25">
        <f t="shared" si="5"/>
        <v>29</v>
      </c>
      <c r="P50" s="25">
        <f>SUM(E89:E93)</f>
        <v>8</v>
      </c>
      <c r="Q50" s="25">
        <f>SUM(F89:F93)</f>
        <v>21</v>
      </c>
      <c r="R50" s="40"/>
      <c r="S50" s="40"/>
      <c r="T50" s="40"/>
      <c r="U50" s="40"/>
      <c r="V50" s="40"/>
      <c r="W50" s="40"/>
      <c r="X50" s="40"/>
      <c r="Y50" s="39"/>
    </row>
    <row r="51" spans="1:25" ht="25.5" customHeight="1">
      <c r="A51" s="17">
        <v>47</v>
      </c>
      <c r="B51" s="52">
        <v>1512</v>
      </c>
      <c r="C51" s="52">
        <v>1724</v>
      </c>
      <c r="D51" s="52">
        <v>3236</v>
      </c>
      <c r="E51" s="52">
        <v>115</v>
      </c>
      <c r="F51" s="52">
        <v>127</v>
      </c>
      <c r="G51" s="52">
        <v>242</v>
      </c>
      <c r="H51" s="16">
        <f t="shared" si="0"/>
        <v>1627</v>
      </c>
      <c r="I51" s="16">
        <f t="shared" si="1"/>
        <v>1851</v>
      </c>
      <c r="J51" s="16">
        <f t="shared" si="2"/>
        <v>3478</v>
      </c>
      <c r="K51" s="39"/>
      <c r="L51" s="49"/>
      <c r="M51" s="23" t="s">
        <v>51</v>
      </c>
      <c r="N51" s="24" t="s">
        <v>21</v>
      </c>
      <c r="O51" s="25">
        <f t="shared" si="5"/>
        <v>11</v>
      </c>
      <c r="P51" s="25">
        <f>SUM(E94:E98)</f>
        <v>2</v>
      </c>
      <c r="Q51" s="25">
        <f>SUM(F94:F98)</f>
        <v>9</v>
      </c>
      <c r="R51" s="40"/>
      <c r="S51" s="40"/>
      <c r="T51" s="40"/>
      <c r="U51" s="40"/>
      <c r="V51" s="40"/>
      <c r="W51" s="40"/>
      <c r="X51" s="40"/>
      <c r="Y51" s="39"/>
    </row>
    <row r="52" spans="1:25" ht="25.5" customHeight="1">
      <c r="A52" s="17">
        <v>48</v>
      </c>
      <c r="B52" s="52">
        <v>1572</v>
      </c>
      <c r="C52" s="52">
        <v>1729</v>
      </c>
      <c r="D52" s="52">
        <v>3301</v>
      </c>
      <c r="E52" s="52">
        <v>137</v>
      </c>
      <c r="F52" s="52">
        <v>104</v>
      </c>
      <c r="G52" s="52">
        <v>241</v>
      </c>
      <c r="H52" s="16">
        <f t="shared" si="0"/>
        <v>1709</v>
      </c>
      <c r="I52" s="16">
        <f t="shared" si="1"/>
        <v>1833</v>
      </c>
      <c r="J52" s="16">
        <f t="shared" si="2"/>
        <v>3542</v>
      </c>
      <c r="K52" s="39"/>
      <c r="L52" s="49"/>
      <c r="M52" s="23" t="s">
        <v>52</v>
      </c>
      <c r="N52" s="24" t="s">
        <v>53</v>
      </c>
      <c r="O52" s="25">
        <f t="shared" si="5"/>
        <v>3</v>
      </c>
      <c r="P52" s="25">
        <f>SUM(E99:E108)</f>
        <v>2</v>
      </c>
      <c r="Q52" s="25">
        <f>SUM(F99:F108)</f>
        <v>1</v>
      </c>
      <c r="R52" s="40"/>
      <c r="S52" s="40"/>
      <c r="T52" s="40"/>
      <c r="U52" s="40"/>
      <c r="V52" s="40"/>
      <c r="W52" s="40"/>
      <c r="X52" s="40"/>
      <c r="Y52" s="39"/>
    </row>
    <row r="53" spans="1:25" ht="25.5" customHeight="1">
      <c r="A53" s="17">
        <v>49</v>
      </c>
      <c r="B53" s="52">
        <v>1525</v>
      </c>
      <c r="C53" s="52">
        <v>1739</v>
      </c>
      <c r="D53" s="52">
        <v>3264</v>
      </c>
      <c r="E53" s="52">
        <v>110</v>
      </c>
      <c r="F53" s="52">
        <v>108</v>
      </c>
      <c r="G53" s="52">
        <v>218</v>
      </c>
      <c r="H53" s="16">
        <f t="shared" si="0"/>
        <v>1635</v>
      </c>
      <c r="I53" s="16">
        <f t="shared" si="1"/>
        <v>1847</v>
      </c>
      <c r="J53" s="16">
        <f t="shared" si="2"/>
        <v>3482</v>
      </c>
      <c r="K53" s="39"/>
      <c r="L53" s="50"/>
      <c r="M53" s="33">
        <v>105</v>
      </c>
      <c r="N53" s="24" t="s">
        <v>54</v>
      </c>
      <c r="O53" s="25">
        <f t="shared" si="5"/>
        <v>0</v>
      </c>
      <c r="P53" s="25">
        <f>SUM(E109:E112)</f>
        <v>0</v>
      </c>
      <c r="Q53" s="25">
        <f>SUM(F109:F112)</f>
        <v>0</v>
      </c>
      <c r="R53" s="40"/>
      <c r="S53" s="40"/>
      <c r="T53" s="40"/>
      <c r="U53" s="40"/>
      <c r="V53" s="40"/>
      <c r="W53" s="40"/>
      <c r="X53" s="40"/>
      <c r="Y53" s="39"/>
    </row>
    <row r="54" spans="1:25" ht="25.5" customHeight="1">
      <c r="A54" s="17">
        <v>50</v>
      </c>
      <c r="B54" s="52">
        <v>1561</v>
      </c>
      <c r="C54" s="52">
        <v>1692</v>
      </c>
      <c r="D54" s="52">
        <v>3253</v>
      </c>
      <c r="E54" s="52">
        <v>88</v>
      </c>
      <c r="F54" s="52">
        <v>109</v>
      </c>
      <c r="G54" s="52">
        <v>197</v>
      </c>
      <c r="H54" s="16">
        <f t="shared" si="0"/>
        <v>1649</v>
      </c>
      <c r="I54" s="16">
        <f t="shared" si="1"/>
        <v>1801</v>
      </c>
      <c r="J54" s="16">
        <f t="shared" si="2"/>
        <v>3450</v>
      </c>
      <c r="K54" s="39"/>
      <c r="L54" s="36" t="s">
        <v>25</v>
      </c>
      <c r="M54" s="37"/>
      <c r="N54" s="35"/>
      <c r="O54" s="31">
        <f t="shared" si="5"/>
        <v>13702</v>
      </c>
      <c r="P54" s="31">
        <f>SUM(P33:P53)</f>
        <v>6910</v>
      </c>
      <c r="Q54" s="31">
        <f>SUM(Q33:Q53)</f>
        <v>6792</v>
      </c>
      <c r="R54" s="40"/>
      <c r="S54" s="40"/>
      <c r="T54" s="40"/>
      <c r="U54" s="40"/>
      <c r="V54" s="40"/>
      <c r="W54" s="40"/>
      <c r="X54" s="40"/>
      <c r="Y54" s="39"/>
    </row>
    <row r="55" spans="1:25" ht="25.5" customHeight="1">
      <c r="A55" s="17">
        <v>51</v>
      </c>
      <c r="B55" s="52">
        <v>1629</v>
      </c>
      <c r="C55" s="52">
        <v>1830</v>
      </c>
      <c r="D55" s="52">
        <v>3459</v>
      </c>
      <c r="E55" s="52">
        <v>107</v>
      </c>
      <c r="F55" s="52">
        <v>112</v>
      </c>
      <c r="G55" s="52">
        <v>219</v>
      </c>
      <c r="H55" s="16">
        <f t="shared" si="0"/>
        <v>1736</v>
      </c>
      <c r="I55" s="16">
        <f t="shared" si="1"/>
        <v>1942</v>
      </c>
      <c r="J55" s="16">
        <f t="shared" si="2"/>
        <v>3678</v>
      </c>
      <c r="K55" s="39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39"/>
    </row>
    <row r="56" spans="1:25" ht="25.5" customHeight="1">
      <c r="A56" s="17">
        <v>52</v>
      </c>
      <c r="B56" s="52">
        <v>1552</v>
      </c>
      <c r="C56" s="52">
        <v>1757</v>
      </c>
      <c r="D56" s="52">
        <v>3309</v>
      </c>
      <c r="E56" s="52">
        <v>87</v>
      </c>
      <c r="F56" s="52">
        <v>88</v>
      </c>
      <c r="G56" s="52">
        <v>175</v>
      </c>
      <c r="H56" s="16">
        <f t="shared" si="0"/>
        <v>1639</v>
      </c>
      <c r="I56" s="16">
        <f t="shared" si="1"/>
        <v>1845</v>
      </c>
      <c r="J56" s="16">
        <f t="shared" si="2"/>
        <v>3484</v>
      </c>
      <c r="K56" s="39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39"/>
    </row>
    <row r="57" spans="1:25" ht="25.5" customHeight="1">
      <c r="A57" s="17">
        <v>53</v>
      </c>
      <c r="B57" s="52">
        <v>1564</v>
      </c>
      <c r="C57" s="52">
        <v>1790</v>
      </c>
      <c r="D57" s="52">
        <v>3354</v>
      </c>
      <c r="E57" s="52">
        <v>81</v>
      </c>
      <c r="F57" s="52">
        <v>82</v>
      </c>
      <c r="G57" s="52">
        <v>163</v>
      </c>
      <c r="H57" s="16">
        <f t="shared" si="0"/>
        <v>1645</v>
      </c>
      <c r="I57" s="16">
        <f t="shared" si="1"/>
        <v>1872</v>
      </c>
      <c r="J57" s="16">
        <f t="shared" si="2"/>
        <v>3517</v>
      </c>
      <c r="K57" s="39"/>
      <c r="L57" s="40"/>
      <c r="M57" s="40"/>
      <c r="N57" s="40"/>
      <c r="O57" s="40" t="s">
        <v>56</v>
      </c>
      <c r="P57" s="40"/>
      <c r="Q57" s="40"/>
      <c r="R57" s="40"/>
      <c r="S57" s="40"/>
      <c r="T57" s="40"/>
      <c r="U57" s="40"/>
      <c r="V57" s="40" t="s">
        <v>56</v>
      </c>
      <c r="W57" s="40"/>
      <c r="X57" s="40"/>
      <c r="Y57" s="39"/>
    </row>
    <row r="58" spans="1:25" ht="25.5" customHeight="1">
      <c r="A58" s="17">
        <v>54</v>
      </c>
      <c r="B58" s="52">
        <v>1563</v>
      </c>
      <c r="C58" s="52">
        <v>1583</v>
      </c>
      <c r="D58" s="52">
        <v>3146</v>
      </c>
      <c r="E58" s="52">
        <v>91</v>
      </c>
      <c r="F58" s="52">
        <v>75</v>
      </c>
      <c r="G58" s="52">
        <v>166</v>
      </c>
      <c r="H58" s="16">
        <f t="shared" si="0"/>
        <v>1654</v>
      </c>
      <c r="I58" s="16">
        <f t="shared" si="1"/>
        <v>1658</v>
      </c>
      <c r="J58" s="16">
        <f t="shared" si="2"/>
        <v>3312</v>
      </c>
      <c r="K58" s="39"/>
      <c r="L58" s="40"/>
      <c r="M58" s="40"/>
      <c r="N58" s="40"/>
      <c r="O58" s="40"/>
      <c r="P58" s="40"/>
      <c r="Q58" s="40"/>
      <c r="R58" s="40"/>
      <c r="S58" s="40" t="s">
        <v>12</v>
      </c>
      <c r="T58" s="40"/>
      <c r="U58" s="40"/>
      <c r="V58" s="40"/>
      <c r="W58" s="40"/>
      <c r="X58" s="40"/>
      <c r="Y58" s="39"/>
    </row>
    <row r="59" spans="1:25" ht="25.5" customHeight="1">
      <c r="A59" s="17">
        <v>55</v>
      </c>
      <c r="B59" s="52">
        <v>1329</v>
      </c>
      <c r="C59" s="52">
        <v>1586</v>
      </c>
      <c r="D59" s="52">
        <v>2915</v>
      </c>
      <c r="E59" s="52">
        <v>102</v>
      </c>
      <c r="F59" s="52">
        <v>74</v>
      </c>
      <c r="G59" s="52">
        <v>176</v>
      </c>
      <c r="H59" s="16">
        <f t="shared" si="0"/>
        <v>1431</v>
      </c>
      <c r="I59" s="16">
        <f t="shared" si="1"/>
        <v>1660</v>
      </c>
      <c r="J59" s="16">
        <f t="shared" si="2"/>
        <v>3091</v>
      </c>
      <c r="K59" s="39"/>
      <c r="L59" s="18" t="s">
        <v>13</v>
      </c>
      <c r="M59" s="19"/>
      <c r="N59" s="20"/>
      <c r="O59" s="21" t="s">
        <v>14</v>
      </c>
      <c r="P59" s="21" t="s">
        <v>15</v>
      </c>
      <c r="Q59" s="21" t="s">
        <v>16</v>
      </c>
      <c r="R59" s="40"/>
      <c r="S59" s="22" t="s">
        <v>17</v>
      </c>
      <c r="T59" s="20"/>
      <c r="U59" s="20"/>
      <c r="V59" s="21" t="s">
        <v>18</v>
      </c>
      <c r="W59" s="21" t="s">
        <v>15</v>
      </c>
      <c r="X59" s="21" t="s">
        <v>16</v>
      </c>
      <c r="Y59" s="39"/>
    </row>
    <row r="60" spans="1:25" ht="25.5" customHeight="1">
      <c r="A60" s="17">
        <v>56</v>
      </c>
      <c r="B60" s="52">
        <v>1394</v>
      </c>
      <c r="C60" s="52">
        <v>1545</v>
      </c>
      <c r="D60" s="52">
        <v>2939</v>
      </c>
      <c r="E60" s="52">
        <v>77</v>
      </c>
      <c r="F60" s="52">
        <v>90</v>
      </c>
      <c r="G60" s="52">
        <v>167</v>
      </c>
      <c r="H60" s="16">
        <f t="shared" si="0"/>
        <v>1471</v>
      </c>
      <c r="I60" s="16">
        <f t="shared" si="1"/>
        <v>1635</v>
      </c>
      <c r="J60" s="16">
        <f t="shared" si="2"/>
        <v>3106</v>
      </c>
      <c r="K60" s="39"/>
      <c r="L60" s="48" t="s">
        <v>19</v>
      </c>
      <c r="M60" s="23" t="s">
        <v>20</v>
      </c>
      <c r="N60" s="24" t="s">
        <v>21</v>
      </c>
      <c r="O60" s="25">
        <f t="shared" ref="O60:O81" si="7">P60+Q60</f>
        <v>9026</v>
      </c>
      <c r="P60" s="25">
        <f t="shared" ref="P60:Q75" si="8">P6+P33</f>
        <v>4594</v>
      </c>
      <c r="Q60" s="25">
        <f t="shared" si="8"/>
        <v>4432</v>
      </c>
      <c r="R60" s="40"/>
      <c r="S60" s="48" t="s">
        <v>19</v>
      </c>
      <c r="T60" s="26" t="s">
        <v>22</v>
      </c>
      <c r="U60" s="27" t="s">
        <v>21</v>
      </c>
      <c r="V60" s="28">
        <f>SUM(O60:O61)</f>
        <v>17807</v>
      </c>
      <c r="W60" s="28">
        <f>SUM(P60:P61)</f>
        <v>9000</v>
      </c>
      <c r="X60" s="28">
        <f>SUM(Q60:Q61)</f>
        <v>8807</v>
      </c>
      <c r="Y60" s="39"/>
    </row>
    <row r="61" spans="1:25" ht="25.5" customHeight="1">
      <c r="A61" s="17">
        <v>57</v>
      </c>
      <c r="B61" s="52">
        <v>1358</v>
      </c>
      <c r="C61" s="52">
        <v>1490</v>
      </c>
      <c r="D61" s="52">
        <v>2848</v>
      </c>
      <c r="E61" s="52">
        <v>92</v>
      </c>
      <c r="F61" s="52">
        <v>90</v>
      </c>
      <c r="G61" s="52">
        <v>182</v>
      </c>
      <c r="H61" s="16">
        <f t="shared" si="0"/>
        <v>1450</v>
      </c>
      <c r="I61" s="16">
        <f t="shared" si="1"/>
        <v>1580</v>
      </c>
      <c r="J61" s="16">
        <f t="shared" si="2"/>
        <v>3030</v>
      </c>
      <c r="K61" s="39"/>
      <c r="L61" s="49"/>
      <c r="M61" s="29" t="s">
        <v>23</v>
      </c>
      <c r="N61" s="24" t="s">
        <v>21</v>
      </c>
      <c r="O61" s="25">
        <f t="shared" si="7"/>
        <v>8781</v>
      </c>
      <c r="P61" s="25">
        <f t="shared" si="8"/>
        <v>4406</v>
      </c>
      <c r="Q61" s="25">
        <f t="shared" si="8"/>
        <v>4375</v>
      </c>
      <c r="R61" s="40"/>
      <c r="S61" s="49"/>
      <c r="T61" s="26" t="s">
        <v>24</v>
      </c>
      <c r="U61" s="27" t="s">
        <v>21</v>
      </c>
      <c r="V61" s="28">
        <f>O62</f>
        <v>8344</v>
      </c>
      <c r="W61" s="28">
        <f>P62</f>
        <v>4260</v>
      </c>
      <c r="X61" s="28">
        <f>Q62</f>
        <v>4084</v>
      </c>
      <c r="Y61" s="39"/>
    </row>
    <row r="62" spans="1:25" ht="25.5" customHeight="1">
      <c r="A62" s="17">
        <v>58</v>
      </c>
      <c r="B62" s="52">
        <v>1311</v>
      </c>
      <c r="C62" s="52">
        <v>1361</v>
      </c>
      <c r="D62" s="52">
        <v>2672</v>
      </c>
      <c r="E62" s="52">
        <v>76</v>
      </c>
      <c r="F62" s="52">
        <v>71</v>
      </c>
      <c r="G62" s="52">
        <v>147</v>
      </c>
      <c r="H62" s="16">
        <f t="shared" si="0"/>
        <v>1387</v>
      </c>
      <c r="I62" s="16">
        <f t="shared" si="1"/>
        <v>1432</v>
      </c>
      <c r="J62" s="16">
        <f t="shared" si="2"/>
        <v>2819</v>
      </c>
      <c r="K62" s="39"/>
      <c r="L62" s="50"/>
      <c r="M62" s="29" t="s">
        <v>24</v>
      </c>
      <c r="N62" s="24" t="s">
        <v>21</v>
      </c>
      <c r="O62" s="25">
        <f t="shared" si="7"/>
        <v>8344</v>
      </c>
      <c r="P62" s="25">
        <f t="shared" si="8"/>
        <v>4260</v>
      </c>
      <c r="Q62" s="25">
        <f t="shared" si="8"/>
        <v>4084</v>
      </c>
      <c r="R62" s="40"/>
      <c r="S62" s="50"/>
      <c r="T62" s="30" t="s">
        <v>25</v>
      </c>
      <c r="U62" s="30"/>
      <c r="V62" s="31">
        <f>SUM(V60:V61)</f>
        <v>26151</v>
      </c>
      <c r="W62" s="31">
        <f>SUM(W60:W61)</f>
        <v>13260</v>
      </c>
      <c r="X62" s="31">
        <f>SUM(X60:X61)</f>
        <v>12891</v>
      </c>
      <c r="Y62" s="39"/>
    </row>
    <row r="63" spans="1:25" ht="25.5" customHeight="1">
      <c r="A63" s="17">
        <v>59</v>
      </c>
      <c r="B63" s="52">
        <v>1186</v>
      </c>
      <c r="C63" s="52">
        <v>1219</v>
      </c>
      <c r="D63" s="52">
        <v>2405</v>
      </c>
      <c r="E63" s="52">
        <v>46</v>
      </c>
      <c r="F63" s="52">
        <v>50</v>
      </c>
      <c r="G63" s="52">
        <v>96</v>
      </c>
      <c r="H63" s="16">
        <f t="shared" si="0"/>
        <v>1232</v>
      </c>
      <c r="I63" s="16">
        <f t="shared" si="1"/>
        <v>1269</v>
      </c>
      <c r="J63" s="16">
        <f t="shared" si="2"/>
        <v>2501</v>
      </c>
      <c r="K63" s="39"/>
      <c r="L63" s="48" t="s">
        <v>26</v>
      </c>
      <c r="M63" s="29" t="s">
        <v>27</v>
      </c>
      <c r="N63" s="24" t="s">
        <v>21</v>
      </c>
      <c r="O63" s="25">
        <f t="shared" si="7"/>
        <v>6184</v>
      </c>
      <c r="P63" s="25">
        <f t="shared" si="8"/>
        <v>3083</v>
      </c>
      <c r="Q63" s="25">
        <f t="shared" si="8"/>
        <v>3101</v>
      </c>
      <c r="R63" s="40"/>
      <c r="S63" s="51" t="s">
        <v>28</v>
      </c>
      <c r="T63" s="32" t="s">
        <v>29</v>
      </c>
      <c r="U63" s="33" t="s">
        <v>30</v>
      </c>
      <c r="V63" s="28">
        <f>SUM(O63:O67)</f>
        <v>61095</v>
      </c>
      <c r="W63" s="28">
        <f>SUM(P63:P67)</f>
        <v>29606</v>
      </c>
      <c r="X63" s="28">
        <f>SUM(Q63:Q67)</f>
        <v>31489</v>
      </c>
      <c r="Y63" s="39"/>
    </row>
    <row r="64" spans="1:25" ht="25.5" customHeight="1">
      <c r="A64" s="17">
        <v>60</v>
      </c>
      <c r="B64" s="52">
        <v>1046</v>
      </c>
      <c r="C64" s="52">
        <v>1071</v>
      </c>
      <c r="D64" s="52">
        <v>2117</v>
      </c>
      <c r="E64" s="52">
        <v>63</v>
      </c>
      <c r="F64" s="52">
        <v>55</v>
      </c>
      <c r="G64" s="52">
        <v>118</v>
      </c>
      <c r="H64" s="16">
        <f t="shared" si="0"/>
        <v>1109</v>
      </c>
      <c r="I64" s="16">
        <f t="shared" si="1"/>
        <v>1126</v>
      </c>
      <c r="J64" s="16">
        <f t="shared" si="2"/>
        <v>2235</v>
      </c>
      <c r="K64" s="39"/>
      <c r="L64" s="49"/>
      <c r="M64" s="29" t="s">
        <v>31</v>
      </c>
      <c r="N64" s="24" t="s">
        <v>21</v>
      </c>
      <c r="O64" s="25">
        <f t="shared" si="7"/>
        <v>7364</v>
      </c>
      <c r="P64" s="25">
        <f t="shared" si="8"/>
        <v>3587</v>
      </c>
      <c r="Q64" s="25">
        <f t="shared" si="8"/>
        <v>3777</v>
      </c>
      <c r="R64" s="40"/>
      <c r="S64" s="49"/>
      <c r="T64" s="32" t="s">
        <v>32</v>
      </c>
      <c r="U64" s="33" t="s">
        <v>30</v>
      </c>
      <c r="V64" s="28">
        <f>SUM(O68:O72)</f>
        <v>77343</v>
      </c>
      <c r="W64" s="28">
        <f>SUM(P68:P72)</f>
        <v>37215</v>
      </c>
      <c r="X64" s="28">
        <f>SUM(Q68:Q72)</f>
        <v>40128</v>
      </c>
      <c r="Y64" s="39"/>
    </row>
    <row r="65" spans="1:25" ht="25.5" customHeight="1">
      <c r="A65" s="17">
        <v>61</v>
      </c>
      <c r="B65" s="52">
        <v>1126</v>
      </c>
      <c r="C65" s="52">
        <v>1137</v>
      </c>
      <c r="D65" s="52">
        <v>2263</v>
      </c>
      <c r="E65" s="52">
        <v>68</v>
      </c>
      <c r="F65" s="52">
        <v>61</v>
      </c>
      <c r="G65" s="52">
        <v>129</v>
      </c>
      <c r="H65" s="16">
        <f t="shared" si="0"/>
        <v>1194</v>
      </c>
      <c r="I65" s="16">
        <f t="shared" si="1"/>
        <v>1198</v>
      </c>
      <c r="J65" s="16">
        <f t="shared" si="2"/>
        <v>2392</v>
      </c>
      <c r="K65" s="39"/>
      <c r="L65" s="49"/>
      <c r="M65" s="29" t="s">
        <v>33</v>
      </c>
      <c r="N65" s="24" t="s">
        <v>21</v>
      </c>
      <c r="O65" s="25">
        <f t="shared" si="7"/>
        <v>14037</v>
      </c>
      <c r="P65" s="25">
        <f t="shared" si="8"/>
        <v>6945</v>
      </c>
      <c r="Q65" s="25">
        <f t="shared" si="8"/>
        <v>7092</v>
      </c>
      <c r="R65" s="40"/>
      <c r="S65" s="50"/>
      <c r="T65" s="30" t="s">
        <v>25</v>
      </c>
      <c r="U65" s="30"/>
      <c r="V65" s="31">
        <f>SUM(V63:V64)</f>
        <v>138438</v>
      </c>
      <c r="W65" s="31">
        <f>SUM(W63:W64)</f>
        <v>66821</v>
      </c>
      <c r="X65" s="31">
        <f>SUM(X63:X64)</f>
        <v>71617</v>
      </c>
      <c r="Y65" s="39"/>
    </row>
    <row r="66" spans="1:25" ht="25.5" customHeight="1">
      <c r="A66" s="17">
        <v>62</v>
      </c>
      <c r="B66" s="52">
        <v>1050</v>
      </c>
      <c r="C66" s="52">
        <v>1013</v>
      </c>
      <c r="D66" s="52">
        <v>2063</v>
      </c>
      <c r="E66" s="52">
        <v>62</v>
      </c>
      <c r="F66" s="52">
        <v>59</v>
      </c>
      <c r="G66" s="52">
        <v>121</v>
      </c>
      <c r="H66" s="16">
        <f t="shared" si="0"/>
        <v>1112</v>
      </c>
      <c r="I66" s="16">
        <f t="shared" si="1"/>
        <v>1072</v>
      </c>
      <c r="J66" s="16">
        <f t="shared" si="2"/>
        <v>2184</v>
      </c>
      <c r="K66" s="39"/>
      <c r="L66" s="49"/>
      <c r="M66" s="29" t="s">
        <v>34</v>
      </c>
      <c r="N66" s="24" t="s">
        <v>21</v>
      </c>
      <c r="O66" s="25">
        <f t="shared" si="7"/>
        <v>17029</v>
      </c>
      <c r="P66" s="25">
        <f t="shared" si="8"/>
        <v>8113</v>
      </c>
      <c r="Q66" s="25">
        <f t="shared" si="8"/>
        <v>8916</v>
      </c>
      <c r="R66" s="40"/>
      <c r="S66" s="51" t="s">
        <v>35</v>
      </c>
      <c r="T66" s="32" t="s">
        <v>36</v>
      </c>
      <c r="U66" s="33" t="s">
        <v>30</v>
      </c>
      <c r="V66" s="28">
        <f>SUM(O73:O74)</f>
        <v>12210</v>
      </c>
      <c r="W66" s="28">
        <f>SUM(P73:P74)</f>
        <v>5864</v>
      </c>
      <c r="X66" s="28">
        <f>SUM(Q73:Q74)</f>
        <v>6346</v>
      </c>
      <c r="Y66" s="39"/>
    </row>
    <row r="67" spans="1:25" ht="25.5" customHeight="1">
      <c r="A67" s="17">
        <v>63</v>
      </c>
      <c r="B67" s="52">
        <v>910</v>
      </c>
      <c r="C67" s="52">
        <v>961</v>
      </c>
      <c r="D67" s="52">
        <v>1871</v>
      </c>
      <c r="E67" s="52">
        <v>78</v>
      </c>
      <c r="F67" s="52">
        <v>76</v>
      </c>
      <c r="G67" s="52">
        <v>154</v>
      </c>
      <c r="H67" s="16">
        <f t="shared" si="0"/>
        <v>988</v>
      </c>
      <c r="I67" s="16">
        <f t="shared" si="1"/>
        <v>1037</v>
      </c>
      <c r="J67" s="16">
        <f t="shared" si="2"/>
        <v>2025</v>
      </c>
      <c r="K67" s="39"/>
      <c r="L67" s="49"/>
      <c r="M67" s="29" t="s">
        <v>37</v>
      </c>
      <c r="N67" s="24" t="s">
        <v>21</v>
      </c>
      <c r="O67" s="25">
        <f t="shared" si="7"/>
        <v>16481</v>
      </c>
      <c r="P67" s="25">
        <f t="shared" si="8"/>
        <v>7878</v>
      </c>
      <c r="Q67" s="25">
        <f t="shared" si="8"/>
        <v>8603</v>
      </c>
      <c r="R67" s="40"/>
      <c r="S67" s="49"/>
      <c r="T67" s="32">
        <v>75</v>
      </c>
      <c r="U67" s="33" t="s">
        <v>38</v>
      </c>
      <c r="V67" s="28">
        <f>SUM(O75:O80)</f>
        <v>15346</v>
      </c>
      <c r="W67" s="28">
        <f>SUM(P75:P80)</f>
        <v>5817</v>
      </c>
      <c r="X67" s="28">
        <f>SUM(Q75:Q80)</f>
        <v>9529</v>
      </c>
      <c r="Y67" s="39"/>
    </row>
    <row r="68" spans="1:25" ht="25.5" customHeight="1">
      <c r="A68" s="17">
        <v>64</v>
      </c>
      <c r="B68" s="52">
        <v>844</v>
      </c>
      <c r="C68" s="52">
        <v>842</v>
      </c>
      <c r="D68" s="52">
        <v>1686</v>
      </c>
      <c r="E68" s="52">
        <v>48</v>
      </c>
      <c r="F68" s="52">
        <v>46</v>
      </c>
      <c r="G68" s="52">
        <v>94</v>
      </c>
      <c r="H68" s="16">
        <f t="shared" si="0"/>
        <v>892</v>
      </c>
      <c r="I68" s="16">
        <f t="shared" si="1"/>
        <v>888</v>
      </c>
      <c r="J68" s="16">
        <f t="shared" si="2"/>
        <v>1780</v>
      </c>
      <c r="K68" s="39"/>
      <c r="L68" s="49"/>
      <c r="M68" s="29" t="s">
        <v>39</v>
      </c>
      <c r="N68" s="24" t="s">
        <v>21</v>
      </c>
      <c r="O68" s="25">
        <f t="shared" si="7"/>
        <v>17519</v>
      </c>
      <c r="P68" s="25">
        <f t="shared" si="8"/>
        <v>8424</v>
      </c>
      <c r="Q68" s="25">
        <f t="shared" si="8"/>
        <v>9095</v>
      </c>
      <c r="R68" s="40"/>
      <c r="S68" s="50"/>
      <c r="T68" s="30" t="s">
        <v>25</v>
      </c>
      <c r="U68" s="30"/>
      <c r="V68" s="31">
        <f>SUM(V66:V67)</f>
        <v>27556</v>
      </c>
      <c r="W68" s="31">
        <f>SUM(W66:W67)</f>
        <v>11681</v>
      </c>
      <c r="X68" s="31">
        <f>SUM(X66:X67)</f>
        <v>15875</v>
      </c>
      <c r="Y68" s="39"/>
    </row>
    <row r="69" spans="1:25" ht="25.5" customHeight="1">
      <c r="A69" s="17">
        <v>65</v>
      </c>
      <c r="B69" s="52">
        <v>686</v>
      </c>
      <c r="C69" s="52">
        <v>789</v>
      </c>
      <c r="D69" s="52">
        <v>1475</v>
      </c>
      <c r="E69" s="52">
        <v>43</v>
      </c>
      <c r="F69" s="52">
        <v>43</v>
      </c>
      <c r="G69" s="52">
        <v>86</v>
      </c>
      <c r="H69" s="16">
        <f t="shared" ref="H69:H110" si="9">B69+E69</f>
        <v>729</v>
      </c>
      <c r="I69" s="16">
        <f t="shared" ref="I69:I110" si="10">C69+F69</f>
        <v>832</v>
      </c>
      <c r="J69" s="16">
        <f t="shared" ref="J69:J110" si="11">H69+I69</f>
        <v>1561</v>
      </c>
      <c r="K69" s="39"/>
      <c r="L69" s="49"/>
      <c r="M69" s="29" t="s">
        <v>40</v>
      </c>
      <c r="N69" s="24" t="s">
        <v>21</v>
      </c>
      <c r="O69" s="25">
        <f t="shared" si="7"/>
        <v>17220</v>
      </c>
      <c r="P69" s="25">
        <f t="shared" si="8"/>
        <v>8202</v>
      </c>
      <c r="Q69" s="25">
        <f t="shared" si="8"/>
        <v>9018</v>
      </c>
      <c r="R69" s="40"/>
      <c r="S69" s="34" t="s">
        <v>41</v>
      </c>
      <c r="T69" s="35"/>
      <c r="U69" s="35"/>
      <c r="V69" s="31">
        <f>V62+V65+V68</f>
        <v>192145</v>
      </c>
      <c r="W69" s="31">
        <f>W62+W65+W68</f>
        <v>91762</v>
      </c>
      <c r="X69" s="31">
        <f>X62+X65+X68</f>
        <v>100383</v>
      </c>
      <c r="Y69" s="39"/>
    </row>
    <row r="70" spans="1:25" ht="25.5" customHeight="1">
      <c r="A70" s="17">
        <v>66</v>
      </c>
      <c r="B70" s="52">
        <v>753</v>
      </c>
      <c r="C70" s="52">
        <v>703</v>
      </c>
      <c r="D70" s="52">
        <v>1456</v>
      </c>
      <c r="E70" s="52">
        <v>42</v>
      </c>
      <c r="F70" s="52">
        <v>30</v>
      </c>
      <c r="G70" s="52">
        <v>72</v>
      </c>
      <c r="H70" s="16">
        <f t="shared" si="9"/>
        <v>795</v>
      </c>
      <c r="I70" s="16">
        <f t="shared" si="10"/>
        <v>733</v>
      </c>
      <c r="J70" s="16">
        <f t="shared" si="11"/>
        <v>1528</v>
      </c>
      <c r="K70" s="39"/>
      <c r="L70" s="49"/>
      <c r="M70" s="23" t="s">
        <v>42</v>
      </c>
      <c r="N70" s="24" t="s">
        <v>21</v>
      </c>
      <c r="O70" s="25">
        <f t="shared" si="7"/>
        <v>17441</v>
      </c>
      <c r="P70" s="25">
        <f t="shared" si="8"/>
        <v>8323</v>
      </c>
      <c r="Q70" s="25">
        <f t="shared" si="8"/>
        <v>9118</v>
      </c>
      <c r="R70" s="40"/>
      <c r="S70" s="40"/>
      <c r="T70" s="40"/>
      <c r="U70" s="40"/>
      <c r="V70" s="40"/>
      <c r="W70" s="40"/>
      <c r="X70" s="40"/>
      <c r="Y70" s="39"/>
    </row>
    <row r="71" spans="1:25" ht="25.5" customHeight="1">
      <c r="A71" s="17">
        <v>67</v>
      </c>
      <c r="B71" s="52">
        <v>656</v>
      </c>
      <c r="C71" s="52">
        <v>664</v>
      </c>
      <c r="D71" s="52">
        <v>1320</v>
      </c>
      <c r="E71" s="52">
        <v>43</v>
      </c>
      <c r="F71" s="52">
        <v>22</v>
      </c>
      <c r="G71" s="52">
        <v>65</v>
      </c>
      <c r="H71" s="16">
        <f t="shared" si="9"/>
        <v>699</v>
      </c>
      <c r="I71" s="16">
        <f t="shared" si="10"/>
        <v>686</v>
      </c>
      <c r="J71" s="16">
        <f t="shared" si="11"/>
        <v>1385</v>
      </c>
      <c r="K71" s="39"/>
      <c r="L71" s="49"/>
      <c r="M71" s="23" t="s">
        <v>43</v>
      </c>
      <c r="N71" s="24" t="s">
        <v>21</v>
      </c>
      <c r="O71" s="25">
        <f t="shared" si="7"/>
        <v>14547</v>
      </c>
      <c r="P71" s="25">
        <f t="shared" si="8"/>
        <v>6971</v>
      </c>
      <c r="Q71" s="25">
        <f t="shared" si="8"/>
        <v>7576</v>
      </c>
      <c r="R71" s="40"/>
      <c r="S71" s="40"/>
      <c r="T71" s="40"/>
      <c r="U71" s="40"/>
      <c r="V71" s="40"/>
      <c r="W71" s="40"/>
      <c r="X71" s="40"/>
      <c r="Y71" s="39"/>
    </row>
    <row r="72" spans="1:25" ht="25.5" customHeight="1">
      <c r="A72" s="17">
        <v>68</v>
      </c>
      <c r="B72" s="52">
        <v>578</v>
      </c>
      <c r="C72" s="52">
        <v>622</v>
      </c>
      <c r="D72" s="52">
        <v>1200</v>
      </c>
      <c r="E72" s="52">
        <v>32</v>
      </c>
      <c r="F72" s="52">
        <v>42</v>
      </c>
      <c r="G72" s="52">
        <v>74</v>
      </c>
      <c r="H72" s="16">
        <f t="shared" si="9"/>
        <v>610</v>
      </c>
      <c r="I72" s="16">
        <f t="shared" si="10"/>
        <v>664</v>
      </c>
      <c r="J72" s="16">
        <f t="shared" si="11"/>
        <v>1274</v>
      </c>
      <c r="K72" s="39"/>
      <c r="L72" s="50"/>
      <c r="M72" s="23" t="s">
        <v>44</v>
      </c>
      <c r="N72" s="24" t="s">
        <v>21</v>
      </c>
      <c r="O72" s="25">
        <f t="shared" si="7"/>
        <v>10616</v>
      </c>
      <c r="P72" s="25">
        <f t="shared" si="8"/>
        <v>5295</v>
      </c>
      <c r="Q72" s="25">
        <f t="shared" si="8"/>
        <v>5321</v>
      </c>
      <c r="R72" s="40"/>
      <c r="S72" s="40"/>
      <c r="T72" s="40"/>
      <c r="U72" s="40"/>
      <c r="V72" s="40"/>
      <c r="W72" s="40"/>
      <c r="X72" s="40"/>
      <c r="Y72" s="39"/>
    </row>
    <row r="73" spans="1:25" ht="25.5" customHeight="1">
      <c r="A73" s="17">
        <v>69</v>
      </c>
      <c r="B73" s="52">
        <v>538</v>
      </c>
      <c r="C73" s="52">
        <v>562</v>
      </c>
      <c r="D73" s="52">
        <v>1100</v>
      </c>
      <c r="E73" s="52">
        <v>29</v>
      </c>
      <c r="F73" s="52">
        <v>28</v>
      </c>
      <c r="G73" s="52">
        <v>57</v>
      </c>
      <c r="H73" s="16">
        <f t="shared" si="9"/>
        <v>567</v>
      </c>
      <c r="I73" s="16">
        <f t="shared" si="10"/>
        <v>590</v>
      </c>
      <c r="J73" s="16">
        <f t="shared" si="11"/>
        <v>1157</v>
      </c>
      <c r="K73" s="39"/>
      <c r="L73" s="48" t="s">
        <v>45</v>
      </c>
      <c r="M73" s="23" t="s">
        <v>46</v>
      </c>
      <c r="N73" s="24" t="s">
        <v>21</v>
      </c>
      <c r="O73" s="25">
        <f t="shared" si="7"/>
        <v>6905</v>
      </c>
      <c r="P73" s="25">
        <f t="shared" si="8"/>
        <v>3400</v>
      </c>
      <c r="Q73" s="25">
        <f t="shared" si="8"/>
        <v>3505</v>
      </c>
      <c r="R73" s="40"/>
      <c r="S73" s="40"/>
      <c r="T73" s="40"/>
      <c r="U73" s="40"/>
      <c r="V73" s="40"/>
      <c r="W73" s="40"/>
      <c r="X73" s="40"/>
      <c r="Y73" s="39"/>
    </row>
    <row r="74" spans="1:25" ht="25.5" customHeight="1">
      <c r="A74" s="17">
        <v>70</v>
      </c>
      <c r="B74" s="52">
        <v>496</v>
      </c>
      <c r="C74" s="52">
        <v>562</v>
      </c>
      <c r="D74" s="52">
        <v>1058</v>
      </c>
      <c r="E74" s="52">
        <v>19</v>
      </c>
      <c r="F74" s="52">
        <v>24</v>
      </c>
      <c r="G74" s="52">
        <v>43</v>
      </c>
      <c r="H74" s="16">
        <f t="shared" si="9"/>
        <v>515</v>
      </c>
      <c r="I74" s="16">
        <f t="shared" si="10"/>
        <v>586</v>
      </c>
      <c r="J74" s="16">
        <f t="shared" si="11"/>
        <v>1101</v>
      </c>
      <c r="K74" s="39"/>
      <c r="L74" s="49"/>
      <c r="M74" s="23" t="s">
        <v>47</v>
      </c>
      <c r="N74" s="24" t="s">
        <v>21</v>
      </c>
      <c r="O74" s="25">
        <f t="shared" si="7"/>
        <v>5305</v>
      </c>
      <c r="P74" s="25">
        <f t="shared" si="8"/>
        <v>2464</v>
      </c>
      <c r="Q74" s="25">
        <f t="shared" si="8"/>
        <v>2841</v>
      </c>
      <c r="R74" s="40"/>
      <c r="S74" s="40"/>
      <c r="T74" s="40"/>
      <c r="U74" s="40"/>
      <c r="V74" s="40"/>
      <c r="W74" s="40"/>
      <c r="X74" s="40"/>
      <c r="Y74" s="39"/>
    </row>
    <row r="75" spans="1:25" ht="25.5" customHeight="1">
      <c r="A75" s="17">
        <v>71</v>
      </c>
      <c r="B75" s="52">
        <v>518</v>
      </c>
      <c r="C75" s="52">
        <v>542</v>
      </c>
      <c r="D75" s="52">
        <v>1060</v>
      </c>
      <c r="E75" s="52">
        <v>20</v>
      </c>
      <c r="F75" s="52">
        <v>23</v>
      </c>
      <c r="G75" s="52">
        <v>43</v>
      </c>
      <c r="H75" s="16">
        <f t="shared" si="9"/>
        <v>538</v>
      </c>
      <c r="I75" s="16">
        <f t="shared" si="10"/>
        <v>565</v>
      </c>
      <c r="J75" s="16">
        <f t="shared" si="11"/>
        <v>1103</v>
      </c>
      <c r="K75" s="39"/>
      <c r="L75" s="49"/>
      <c r="M75" s="23" t="s">
        <v>48</v>
      </c>
      <c r="N75" s="24" t="s">
        <v>21</v>
      </c>
      <c r="O75" s="25">
        <f t="shared" si="7"/>
        <v>6299</v>
      </c>
      <c r="P75" s="25">
        <f t="shared" si="8"/>
        <v>2771</v>
      </c>
      <c r="Q75" s="25">
        <f t="shared" si="8"/>
        <v>3528</v>
      </c>
      <c r="R75" s="40"/>
      <c r="S75" s="40"/>
      <c r="T75" s="40"/>
      <c r="U75" s="40"/>
      <c r="V75" s="40"/>
      <c r="W75" s="40"/>
      <c r="X75" s="40"/>
      <c r="Y75" s="39"/>
    </row>
    <row r="76" spans="1:25" ht="25.5" customHeight="1">
      <c r="A76" s="17">
        <v>72</v>
      </c>
      <c r="B76" s="52">
        <v>444</v>
      </c>
      <c r="C76" s="52">
        <v>569</v>
      </c>
      <c r="D76" s="52">
        <v>1013</v>
      </c>
      <c r="E76" s="52">
        <v>24</v>
      </c>
      <c r="F76" s="52">
        <v>21</v>
      </c>
      <c r="G76" s="52">
        <v>45</v>
      </c>
      <c r="H76" s="16">
        <f t="shared" si="9"/>
        <v>468</v>
      </c>
      <c r="I76" s="16">
        <f t="shared" si="10"/>
        <v>590</v>
      </c>
      <c r="J76" s="16">
        <f t="shared" si="11"/>
        <v>1058</v>
      </c>
      <c r="K76" s="39"/>
      <c r="L76" s="49"/>
      <c r="M76" s="23" t="s">
        <v>49</v>
      </c>
      <c r="N76" s="24" t="s">
        <v>21</v>
      </c>
      <c r="O76" s="25">
        <f t="shared" si="7"/>
        <v>4098</v>
      </c>
      <c r="P76" s="25">
        <f t="shared" ref="P76:Q80" si="12">P22+P49</f>
        <v>1584</v>
      </c>
      <c r="Q76" s="25">
        <f t="shared" si="12"/>
        <v>2514</v>
      </c>
      <c r="R76" s="40"/>
      <c r="S76" s="40"/>
      <c r="T76" s="40"/>
      <c r="U76" s="40"/>
      <c r="V76" s="40"/>
      <c r="W76" s="40"/>
      <c r="X76" s="40"/>
      <c r="Y76" s="39"/>
    </row>
    <row r="77" spans="1:25" ht="25.5" customHeight="1">
      <c r="A77" s="17">
        <v>73</v>
      </c>
      <c r="B77" s="52">
        <v>436</v>
      </c>
      <c r="C77" s="52">
        <v>498</v>
      </c>
      <c r="D77" s="52">
        <v>934</v>
      </c>
      <c r="E77" s="52">
        <v>17</v>
      </c>
      <c r="F77" s="52">
        <v>18</v>
      </c>
      <c r="G77" s="52">
        <v>35</v>
      </c>
      <c r="H77" s="16">
        <f t="shared" si="9"/>
        <v>453</v>
      </c>
      <c r="I77" s="16">
        <f t="shared" si="10"/>
        <v>516</v>
      </c>
      <c r="J77" s="16">
        <f t="shared" si="11"/>
        <v>969</v>
      </c>
      <c r="K77" s="39"/>
      <c r="L77" s="49"/>
      <c r="M77" s="23" t="s">
        <v>50</v>
      </c>
      <c r="N77" s="24" t="s">
        <v>21</v>
      </c>
      <c r="O77" s="25">
        <f t="shared" si="7"/>
        <v>2787</v>
      </c>
      <c r="P77" s="25">
        <f t="shared" si="12"/>
        <v>914</v>
      </c>
      <c r="Q77" s="25">
        <f t="shared" si="12"/>
        <v>1873</v>
      </c>
      <c r="R77" s="40"/>
      <c r="S77" s="40"/>
      <c r="T77" s="40"/>
      <c r="U77" s="40"/>
      <c r="V77" s="40"/>
      <c r="W77" s="40"/>
      <c r="X77" s="40"/>
      <c r="Y77" s="39"/>
    </row>
    <row r="78" spans="1:25" ht="25.5" customHeight="1">
      <c r="A78" s="17">
        <v>74</v>
      </c>
      <c r="B78" s="52">
        <v>479</v>
      </c>
      <c r="C78" s="52">
        <v>570</v>
      </c>
      <c r="D78" s="52">
        <v>1049</v>
      </c>
      <c r="E78" s="52">
        <v>11</v>
      </c>
      <c r="F78" s="52">
        <v>14</v>
      </c>
      <c r="G78" s="52">
        <v>25</v>
      </c>
      <c r="H78" s="16">
        <f t="shared" si="9"/>
        <v>490</v>
      </c>
      <c r="I78" s="16">
        <f t="shared" si="10"/>
        <v>584</v>
      </c>
      <c r="J78" s="16">
        <f t="shared" si="11"/>
        <v>1074</v>
      </c>
      <c r="K78" s="39"/>
      <c r="L78" s="49"/>
      <c r="M78" s="23" t="s">
        <v>51</v>
      </c>
      <c r="N78" s="24" t="s">
        <v>21</v>
      </c>
      <c r="O78" s="25">
        <f t="shared" si="7"/>
        <v>1627</v>
      </c>
      <c r="P78" s="25">
        <f t="shared" si="12"/>
        <v>449</v>
      </c>
      <c r="Q78" s="25">
        <f t="shared" si="12"/>
        <v>1178</v>
      </c>
      <c r="R78" s="40"/>
      <c r="S78" s="40"/>
      <c r="T78" s="40"/>
      <c r="U78" s="40"/>
      <c r="V78" s="40"/>
      <c r="W78" s="40"/>
      <c r="X78" s="40"/>
      <c r="Y78" s="39"/>
    </row>
    <row r="79" spans="1:25" ht="25.5" customHeight="1">
      <c r="A79" s="17">
        <v>75</v>
      </c>
      <c r="B79" s="52">
        <v>459</v>
      </c>
      <c r="C79" s="52">
        <v>589</v>
      </c>
      <c r="D79" s="52">
        <v>1048</v>
      </c>
      <c r="E79" s="52">
        <v>16</v>
      </c>
      <c r="F79" s="52">
        <v>10</v>
      </c>
      <c r="G79" s="52">
        <v>26</v>
      </c>
      <c r="H79" s="16">
        <f t="shared" si="9"/>
        <v>475</v>
      </c>
      <c r="I79" s="16">
        <f t="shared" si="10"/>
        <v>599</v>
      </c>
      <c r="J79" s="16">
        <f t="shared" si="11"/>
        <v>1074</v>
      </c>
      <c r="K79" s="39"/>
      <c r="L79" s="49"/>
      <c r="M79" s="23" t="s">
        <v>52</v>
      </c>
      <c r="N79" s="24" t="s">
        <v>53</v>
      </c>
      <c r="O79" s="25">
        <f t="shared" si="7"/>
        <v>532</v>
      </c>
      <c r="P79" s="25">
        <f t="shared" si="12"/>
        <v>99</v>
      </c>
      <c r="Q79" s="25">
        <f t="shared" si="12"/>
        <v>433</v>
      </c>
      <c r="R79" s="40"/>
      <c r="S79" s="40"/>
      <c r="T79" s="40"/>
      <c r="U79" s="40"/>
      <c r="V79" s="40"/>
      <c r="W79" s="40"/>
      <c r="X79" s="40"/>
      <c r="Y79" s="39"/>
    </row>
    <row r="80" spans="1:25" ht="25.5" customHeight="1">
      <c r="A80" s="17">
        <v>76</v>
      </c>
      <c r="B80" s="52">
        <v>569</v>
      </c>
      <c r="C80" s="52">
        <v>673</v>
      </c>
      <c r="D80" s="52">
        <v>1242</v>
      </c>
      <c r="E80" s="52">
        <v>16</v>
      </c>
      <c r="F80" s="52">
        <v>11</v>
      </c>
      <c r="G80" s="52">
        <v>27</v>
      </c>
      <c r="H80" s="16">
        <f t="shared" si="9"/>
        <v>585</v>
      </c>
      <c r="I80" s="16">
        <f t="shared" si="10"/>
        <v>684</v>
      </c>
      <c r="J80" s="16">
        <f t="shared" si="11"/>
        <v>1269</v>
      </c>
      <c r="K80" s="39"/>
      <c r="L80" s="50"/>
      <c r="M80" s="33">
        <v>105</v>
      </c>
      <c r="N80" s="24" t="s">
        <v>54</v>
      </c>
      <c r="O80" s="25">
        <f t="shared" si="7"/>
        <v>3</v>
      </c>
      <c r="P80" s="25">
        <f t="shared" si="12"/>
        <v>0</v>
      </c>
      <c r="Q80" s="25">
        <f t="shared" si="12"/>
        <v>3</v>
      </c>
      <c r="R80" s="40"/>
      <c r="S80" s="40"/>
      <c r="T80" s="40"/>
      <c r="U80" s="40"/>
      <c r="V80" s="40"/>
      <c r="W80" s="40"/>
      <c r="X80" s="40"/>
      <c r="Y80" s="39"/>
    </row>
    <row r="81" spans="1:25" ht="25.5" customHeight="1">
      <c r="A81" s="17">
        <v>77</v>
      </c>
      <c r="B81" s="52">
        <v>576</v>
      </c>
      <c r="C81" s="52">
        <v>756</v>
      </c>
      <c r="D81" s="52">
        <v>1332</v>
      </c>
      <c r="E81" s="52">
        <v>9</v>
      </c>
      <c r="F81" s="52">
        <v>7</v>
      </c>
      <c r="G81" s="52">
        <v>16</v>
      </c>
      <c r="H81" s="16">
        <f t="shared" si="9"/>
        <v>585</v>
      </c>
      <c r="I81" s="16">
        <f t="shared" si="10"/>
        <v>763</v>
      </c>
      <c r="J81" s="16">
        <f t="shared" si="11"/>
        <v>1348</v>
      </c>
      <c r="K81" s="39"/>
      <c r="L81" s="36" t="s">
        <v>25</v>
      </c>
      <c r="M81" s="37"/>
      <c r="N81" s="35"/>
      <c r="O81" s="31">
        <f t="shared" si="7"/>
        <v>192145</v>
      </c>
      <c r="P81" s="31">
        <f>SUM(P60:P80)</f>
        <v>91762</v>
      </c>
      <c r="Q81" s="31">
        <f>SUM(Q60:Q80)</f>
        <v>100383</v>
      </c>
      <c r="R81" s="40"/>
      <c r="S81" s="40"/>
      <c r="T81" s="40"/>
      <c r="U81" s="40"/>
      <c r="V81" s="40"/>
      <c r="W81" s="40"/>
      <c r="X81" s="40"/>
      <c r="Y81" s="39"/>
    </row>
    <row r="82" spans="1:25" ht="25.5" customHeight="1">
      <c r="A82" s="17">
        <v>78</v>
      </c>
      <c r="B82" s="52">
        <v>584</v>
      </c>
      <c r="C82" s="52">
        <v>755</v>
      </c>
      <c r="D82" s="52">
        <v>1339</v>
      </c>
      <c r="E82" s="52">
        <v>10</v>
      </c>
      <c r="F82" s="52">
        <v>9</v>
      </c>
      <c r="G82" s="52">
        <v>19</v>
      </c>
      <c r="H82" s="16">
        <f t="shared" si="9"/>
        <v>594</v>
      </c>
      <c r="I82" s="16">
        <f t="shared" si="10"/>
        <v>764</v>
      </c>
      <c r="J82" s="16">
        <f t="shared" si="11"/>
        <v>1358</v>
      </c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</row>
    <row r="83" spans="1:25" ht="25.5" customHeight="1">
      <c r="A83" s="17">
        <v>79</v>
      </c>
      <c r="B83" s="52">
        <v>520</v>
      </c>
      <c r="C83" s="52">
        <v>713</v>
      </c>
      <c r="D83" s="52">
        <v>1233</v>
      </c>
      <c r="E83" s="52">
        <v>12</v>
      </c>
      <c r="F83" s="52">
        <v>5</v>
      </c>
      <c r="G83" s="52">
        <v>17</v>
      </c>
      <c r="H83" s="16">
        <f t="shared" si="9"/>
        <v>532</v>
      </c>
      <c r="I83" s="16">
        <f t="shared" si="10"/>
        <v>718</v>
      </c>
      <c r="J83" s="16">
        <f t="shared" si="11"/>
        <v>1250</v>
      </c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</row>
    <row r="84" spans="1:25" ht="25.5" customHeight="1">
      <c r="A84" s="17">
        <v>80</v>
      </c>
      <c r="B84" s="52">
        <v>290</v>
      </c>
      <c r="C84" s="52">
        <v>418</v>
      </c>
      <c r="D84" s="52">
        <v>708</v>
      </c>
      <c r="E84" s="52">
        <v>2</v>
      </c>
      <c r="F84" s="52">
        <v>5</v>
      </c>
      <c r="G84" s="52">
        <v>7</v>
      </c>
      <c r="H84" s="16">
        <f t="shared" si="9"/>
        <v>292</v>
      </c>
      <c r="I84" s="16">
        <f t="shared" si="10"/>
        <v>423</v>
      </c>
      <c r="J84" s="16">
        <f t="shared" si="11"/>
        <v>715</v>
      </c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</row>
    <row r="85" spans="1:25" ht="25.5" customHeight="1">
      <c r="A85" s="17">
        <v>81</v>
      </c>
      <c r="B85" s="52">
        <v>277</v>
      </c>
      <c r="C85" s="52">
        <v>458</v>
      </c>
      <c r="D85" s="52">
        <v>735</v>
      </c>
      <c r="E85" s="52">
        <v>6</v>
      </c>
      <c r="F85" s="52">
        <v>5</v>
      </c>
      <c r="G85" s="52">
        <v>11</v>
      </c>
      <c r="H85" s="16">
        <f t="shared" si="9"/>
        <v>283</v>
      </c>
      <c r="I85" s="16">
        <f t="shared" si="10"/>
        <v>463</v>
      </c>
      <c r="J85" s="16">
        <f t="shared" si="11"/>
        <v>746</v>
      </c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</row>
    <row r="86" spans="1:25" ht="25.5" customHeight="1">
      <c r="A86" s="17">
        <v>82</v>
      </c>
      <c r="B86" s="52">
        <v>353</v>
      </c>
      <c r="C86" s="52">
        <v>575</v>
      </c>
      <c r="D86" s="52">
        <v>928</v>
      </c>
      <c r="E86" s="52">
        <v>2</v>
      </c>
      <c r="F86" s="52">
        <v>3</v>
      </c>
      <c r="G86" s="52">
        <v>5</v>
      </c>
      <c r="H86" s="16">
        <f t="shared" si="9"/>
        <v>355</v>
      </c>
      <c r="I86" s="16">
        <f t="shared" si="10"/>
        <v>578</v>
      </c>
      <c r="J86" s="16">
        <f t="shared" si="11"/>
        <v>933</v>
      </c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</row>
    <row r="87" spans="1:25" ht="25.5" customHeight="1">
      <c r="A87" s="17">
        <v>83</v>
      </c>
      <c r="B87" s="52">
        <v>357</v>
      </c>
      <c r="C87" s="52">
        <v>494</v>
      </c>
      <c r="D87" s="52">
        <v>851</v>
      </c>
      <c r="E87" s="52">
        <v>5</v>
      </c>
      <c r="F87" s="52">
        <v>3</v>
      </c>
      <c r="G87" s="52">
        <v>8</v>
      </c>
      <c r="H87" s="16">
        <f t="shared" si="9"/>
        <v>362</v>
      </c>
      <c r="I87" s="16">
        <f t="shared" si="10"/>
        <v>497</v>
      </c>
      <c r="J87" s="16">
        <f t="shared" si="11"/>
        <v>859</v>
      </c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</row>
    <row r="88" spans="1:25" ht="25.5" customHeight="1">
      <c r="A88" s="17">
        <v>84</v>
      </c>
      <c r="B88" s="52">
        <v>290</v>
      </c>
      <c r="C88" s="52">
        <v>549</v>
      </c>
      <c r="D88" s="52">
        <v>839</v>
      </c>
      <c r="E88" s="52">
        <v>2</v>
      </c>
      <c r="F88" s="52">
        <v>4</v>
      </c>
      <c r="G88" s="52">
        <v>6</v>
      </c>
      <c r="H88" s="16">
        <f t="shared" si="9"/>
        <v>292</v>
      </c>
      <c r="I88" s="16">
        <f t="shared" si="10"/>
        <v>553</v>
      </c>
      <c r="J88" s="16">
        <f t="shared" si="11"/>
        <v>845</v>
      </c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</row>
    <row r="89" spans="1:25" ht="25.5" customHeight="1">
      <c r="A89" s="17">
        <v>85</v>
      </c>
      <c r="B89" s="52">
        <v>250</v>
      </c>
      <c r="C89" s="52">
        <v>453</v>
      </c>
      <c r="D89" s="52">
        <v>703</v>
      </c>
      <c r="E89" s="52">
        <v>2</v>
      </c>
      <c r="F89" s="52">
        <v>4</v>
      </c>
      <c r="G89" s="52">
        <v>6</v>
      </c>
      <c r="H89" s="16">
        <f t="shared" si="9"/>
        <v>252</v>
      </c>
      <c r="I89" s="16">
        <f t="shared" si="10"/>
        <v>457</v>
      </c>
      <c r="J89" s="16">
        <f t="shared" si="11"/>
        <v>709</v>
      </c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</row>
    <row r="90" spans="1:25" ht="25.5" customHeight="1">
      <c r="A90" s="17">
        <v>86</v>
      </c>
      <c r="B90" s="52">
        <v>185</v>
      </c>
      <c r="C90" s="52">
        <v>413</v>
      </c>
      <c r="D90" s="52">
        <v>598</v>
      </c>
      <c r="E90" s="52">
        <v>2</v>
      </c>
      <c r="F90" s="52">
        <v>5</v>
      </c>
      <c r="G90" s="52">
        <v>7</v>
      </c>
      <c r="H90" s="16">
        <f t="shared" si="9"/>
        <v>187</v>
      </c>
      <c r="I90" s="16">
        <f t="shared" si="10"/>
        <v>418</v>
      </c>
      <c r="J90" s="16">
        <f t="shared" si="11"/>
        <v>605</v>
      </c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</row>
    <row r="91" spans="1:25" ht="25.5" customHeight="1">
      <c r="A91" s="17">
        <v>87</v>
      </c>
      <c r="B91" s="52">
        <v>167</v>
      </c>
      <c r="C91" s="52">
        <v>335</v>
      </c>
      <c r="D91" s="52">
        <v>502</v>
      </c>
      <c r="E91" s="52">
        <v>3</v>
      </c>
      <c r="F91" s="52">
        <v>7</v>
      </c>
      <c r="G91" s="52">
        <v>10</v>
      </c>
      <c r="H91" s="16">
        <f t="shared" si="9"/>
        <v>170</v>
      </c>
      <c r="I91" s="16">
        <f t="shared" si="10"/>
        <v>342</v>
      </c>
      <c r="J91" s="16">
        <f t="shared" si="11"/>
        <v>512</v>
      </c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</row>
    <row r="92" spans="1:25" ht="25.5" customHeight="1">
      <c r="A92" s="17">
        <v>88</v>
      </c>
      <c r="B92" s="52">
        <v>165</v>
      </c>
      <c r="C92" s="52">
        <v>336</v>
      </c>
      <c r="D92" s="52">
        <v>501</v>
      </c>
      <c r="E92" s="52">
        <v>0</v>
      </c>
      <c r="F92" s="52">
        <v>4</v>
      </c>
      <c r="G92" s="52">
        <v>4</v>
      </c>
      <c r="H92" s="16">
        <f t="shared" si="9"/>
        <v>165</v>
      </c>
      <c r="I92" s="16">
        <f t="shared" si="10"/>
        <v>340</v>
      </c>
      <c r="J92" s="16">
        <f t="shared" si="11"/>
        <v>505</v>
      </c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</row>
    <row r="93" spans="1:25" ht="25.5" customHeight="1">
      <c r="A93" s="17">
        <v>89</v>
      </c>
      <c r="B93" s="52">
        <v>139</v>
      </c>
      <c r="C93" s="52">
        <v>315</v>
      </c>
      <c r="D93" s="52">
        <v>454</v>
      </c>
      <c r="E93" s="52">
        <v>1</v>
      </c>
      <c r="F93" s="52">
        <v>1</v>
      </c>
      <c r="G93" s="52">
        <v>2</v>
      </c>
      <c r="H93" s="16">
        <f t="shared" si="9"/>
        <v>140</v>
      </c>
      <c r="I93" s="16">
        <f t="shared" si="10"/>
        <v>316</v>
      </c>
      <c r="J93" s="16">
        <f t="shared" si="11"/>
        <v>456</v>
      </c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</row>
    <row r="94" spans="1:25" ht="25.5" customHeight="1">
      <c r="A94" s="17">
        <v>90</v>
      </c>
      <c r="B94" s="52">
        <v>120</v>
      </c>
      <c r="C94" s="52">
        <v>336</v>
      </c>
      <c r="D94" s="52">
        <v>456</v>
      </c>
      <c r="E94" s="52">
        <v>0</v>
      </c>
      <c r="F94" s="52">
        <v>4</v>
      </c>
      <c r="G94" s="52">
        <v>4</v>
      </c>
      <c r="H94" s="16">
        <f t="shared" si="9"/>
        <v>120</v>
      </c>
      <c r="I94" s="16">
        <f t="shared" si="10"/>
        <v>340</v>
      </c>
      <c r="J94" s="16">
        <f t="shared" si="11"/>
        <v>460</v>
      </c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</row>
    <row r="95" spans="1:25" ht="25.5" customHeight="1">
      <c r="A95" s="17">
        <v>91</v>
      </c>
      <c r="B95" s="52">
        <v>100</v>
      </c>
      <c r="C95" s="52">
        <v>277</v>
      </c>
      <c r="D95" s="52">
        <v>377</v>
      </c>
      <c r="E95" s="52">
        <v>1</v>
      </c>
      <c r="F95" s="52">
        <v>3</v>
      </c>
      <c r="G95" s="52">
        <v>4</v>
      </c>
      <c r="H95" s="16">
        <f t="shared" si="9"/>
        <v>101</v>
      </c>
      <c r="I95" s="16">
        <f t="shared" si="10"/>
        <v>280</v>
      </c>
      <c r="J95" s="16">
        <f t="shared" si="11"/>
        <v>381</v>
      </c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</row>
    <row r="96" spans="1:25" ht="25.5" customHeight="1">
      <c r="A96" s="17">
        <v>92</v>
      </c>
      <c r="B96" s="52">
        <v>92</v>
      </c>
      <c r="C96" s="52">
        <v>216</v>
      </c>
      <c r="D96" s="52">
        <v>308</v>
      </c>
      <c r="E96" s="52">
        <v>0</v>
      </c>
      <c r="F96" s="52">
        <v>1</v>
      </c>
      <c r="G96" s="52">
        <v>1</v>
      </c>
      <c r="H96" s="16">
        <f t="shared" si="9"/>
        <v>92</v>
      </c>
      <c r="I96" s="16">
        <f t="shared" si="10"/>
        <v>217</v>
      </c>
      <c r="J96" s="16">
        <f t="shared" si="11"/>
        <v>309</v>
      </c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</row>
    <row r="97" spans="1:25" ht="25.5" customHeight="1">
      <c r="A97" s="17">
        <v>93</v>
      </c>
      <c r="B97" s="52">
        <v>75</v>
      </c>
      <c r="C97" s="52">
        <v>187</v>
      </c>
      <c r="D97" s="52">
        <v>262</v>
      </c>
      <c r="E97" s="52">
        <v>1</v>
      </c>
      <c r="F97" s="52">
        <v>1</v>
      </c>
      <c r="G97" s="52">
        <v>2</v>
      </c>
      <c r="H97" s="16">
        <f t="shared" si="9"/>
        <v>76</v>
      </c>
      <c r="I97" s="16">
        <f t="shared" si="10"/>
        <v>188</v>
      </c>
      <c r="J97" s="16">
        <f t="shared" si="11"/>
        <v>264</v>
      </c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</row>
    <row r="98" spans="1:25" ht="25.5" customHeight="1">
      <c r="A98" s="17">
        <v>94</v>
      </c>
      <c r="B98" s="52">
        <v>60</v>
      </c>
      <c r="C98" s="52">
        <v>153</v>
      </c>
      <c r="D98" s="52">
        <v>213</v>
      </c>
      <c r="E98" s="52">
        <v>0</v>
      </c>
      <c r="F98" s="52">
        <v>0</v>
      </c>
      <c r="G98" s="52">
        <v>0</v>
      </c>
      <c r="H98" s="16">
        <f t="shared" si="9"/>
        <v>60</v>
      </c>
      <c r="I98" s="16">
        <f t="shared" si="10"/>
        <v>153</v>
      </c>
      <c r="J98" s="16">
        <f t="shared" si="11"/>
        <v>213</v>
      </c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</row>
    <row r="99" spans="1:25" ht="25.5" customHeight="1">
      <c r="A99" s="17">
        <v>95</v>
      </c>
      <c r="B99" s="52">
        <v>28</v>
      </c>
      <c r="C99" s="52">
        <v>110</v>
      </c>
      <c r="D99" s="52">
        <v>138</v>
      </c>
      <c r="E99" s="52">
        <v>0</v>
      </c>
      <c r="F99" s="52">
        <v>1</v>
      </c>
      <c r="G99" s="52">
        <v>1</v>
      </c>
      <c r="H99" s="16">
        <f t="shared" si="9"/>
        <v>28</v>
      </c>
      <c r="I99" s="16">
        <f t="shared" si="10"/>
        <v>111</v>
      </c>
      <c r="J99" s="16">
        <f t="shared" si="11"/>
        <v>139</v>
      </c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</row>
    <row r="100" spans="1:25" ht="25.5" customHeight="1">
      <c r="A100" s="17">
        <v>96</v>
      </c>
      <c r="B100" s="52">
        <v>19</v>
      </c>
      <c r="C100" s="52">
        <v>110</v>
      </c>
      <c r="D100" s="52">
        <v>129</v>
      </c>
      <c r="E100" s="52">
        <v>1</v>
      </c>
      <c r="F100" s="52">
        <v>0</v>
      </c>
      <c r="G100" s="52">
        <v>1</v>
      </c>
      <c r="H100" s="16">
        <f t="shared" si="9"/>
        <v>20</v>
      </c>
      <c r="I100" s="16">
        <f t="shared" si="10"/>
        <v>110</v>
      </c>
      <c r="J100" s="16">
        <f t="shared" si="11"/>
        <v>130</v>
      </c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</row>
    <row r="101" spans="1:25" ht="25.5" customHeight="1">
      <c r="A101" s="17">
        <v>97</v>
      </c>
      <c r="B101" s="52">
        <v>25</v>
      </c>
      <c r="C101" s="52">
        <v>75</v>
      </c>
      <c r="D101" s="52">
        <v>100</v>
      </c>
      <c r="E101" s="52">
        <v>0</v>
      </c>
      <c r="F101" s="52">
        <v>0</v>
      </c>
      <c r="G101" s="52">
        <v>0</v>
      </c>
      <c r="H101" s="16">
        <f t="shared" si="9"/>
        <v>25</v>
      </c>
      <c r="I101" s="16">
        <f t="shared" si="10"/>
        <v>75</v>
      </c>
      <c r="J101" s="16">
        <f t="shared" si="11"/>
        <v>100</v>
      </c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</row>
    <row r="102" spans="1:25" ht="25.5" customHeight="1">
      <c r="A102" s="17">
        <v>98</v>
      </c>
      <c r="B102" s="52">
        <v>8</v>
      </c>
      <c r="C102" s="52">
        <v>40</v>
      </c>
      <c r="D102" s="52">
        <v>48</v>
      </c>
      <c r="E102" s="52">
        <v>0</v>
      </c>
      <c r="F102" s="52">
        <v>0</v>
      </c>
      <c r="G102" s="52">
        <v>0</v>
      </c>
      <c r="H102" s="16">
        <f t="shared" si="9"/>
        <v>8</v>
      </c>
      <c r="I102" s="16">
        <f t="shared" si="10"/>
        <v>40</v>
      </c>
      <c r="J102" s="16">
        <f t="shared" si="11"/>
        <v>48</v>
      </c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</row>
    <row r="103" spans="1:25" ht="25.5" customHeight="1">
      <c r="A103" s="17">
        <v>99</v>
      </c>
      <c r="B103" s="52">
        <v>7</v>
      </c>
      <c r="C103" s="52">
        <v>29</v>
      </c>
      <c r="D103" s="52">
        <v>36</v>
      </c>
      <c r="E103" s="52">
        <v>0</v>
      </c>
      <c r="F103" s="52">
        <v>0</v>
      </c>
      <c r="G103" s="52">
        <v>0</v>
      </c>
      <c r="H103" s="16">
        <f t="shared" si="9"/>
        <v>7</v>
      </c>
      <c r="I103" s="16">
        <f t="shared" si="10"/>
        <v>29</v>
      </c>
      <c r="J103" s="16">
        <f t="shared" si="11"/>
        <v>36</v>
      </c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</row>
    <row r="104" spans="1:25" ht="25.5" customHeight="1">
      <c r="A104" s="17">
        <v>100</v>
      </c>
      <c r="B104" s="52">
        <v>6</v>
      </c>
      <c r="C104" s="52">
        <v>26</v>
      </c>
      <c r="D104" s="52">
        <v>32</v>
      </c>
      <c r="E104" s="52">
        <v>0</v>
      </c>
      <c r="F104" s="52">
        <v>0</v>
      </c>
      <c r="G104" s="52">
        <v>0</v>
      </c>
      <c r="H104" s="16">
        <f t="shared" si="9"/>
        <v>6</v>
      </c>
      <c r="I104" s="16">
        <f t="shared" si="10"/>
        <v>26</v>
      </c>
      <c r="J104" s="16">
        <f t="shared" si="11"/>
        <v>32</v>
      </c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</row>
    <row r="105" spans="1:25" ht="25.5" customHeight="1">
      <c r="A105" s="17">
        <v>101</v>
      </c>
      <c r="B105" s="52">
        <v>2</v>
      </c>
      <c r="C105" s="52">
        <v>20</v>
      </c>
      <c r="D105" s="52">
        <v>22</v>
      </c>
      <c r="E105" s="52">
        <v>1</v>
      </c>
      <c r="F105" s="52">
        <v>0</v>
      </c>
      <c r="G105" s="52">
        <v>1</v>
      </c>
      <c r="H105" s="16">
        <f t="shared" si="9"/>
        <v>3</v>
      </c>
      <c r="I105" s="16">
        <f t="shared" si="10"/>
        <v>20</v>
      </c>
      <c r="J105" s="16">
        <f t="shared" si="11"/>
        <v>23</v>
      </c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</row>
    <row r="106" spans="1:25" ht="25.5" customHeight="1">
      <c r="A106" s="17">
        <v>102</v>
      </c>
      <c r="B106" s="52">
        <v>1</v>
      </c>
      <c r="C106" s="52">
        <v>11</v>
      </c>
      <c r="D106" s="52">
        <v>12</v>
      </c>
      <c r="E106" s="52">
        <v>0</v>
      </c>
      <c r="F106" s="52">
        <v>0</v>
      </c>
      <c r="G106" s="52">
        <v>0</v>
      </c>
      <c r="H106" s="16">
        <f t="shared" si="9"/>
        <v>1</v>
      </c>
      <c r="I106" s="16">
        <f t="shared" si="10"/>
        <v>11</v>
      </c>
      <c r="J106" s="16">
        <f t="shared" si="11"/>
        <v>12</v>
      </c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</row>
    <row r="107" spans="1:25" ht="25.5" customHeight="1">
      <c r="A107" s="17">
        <v>103</v>
      </c>
      <c r="B107" s="52">
        <v>0</v>
      </c>
      <c r="C107" s="52">
        <v>7</v>
      </c>
      <c r="D107" s="52">
        <v>7</v>
      </c>
      <c r="E107" s="52">
        <v>0</v>
      </c>
      <c r="F107" s="52">
        <v>0</v>
      </c>
      <c r="G107" s="52">
        <v>0</v>
      </c>
      <c r="H107" s="16">
        <f t="shared" si="9"/>
        <v>0</v>
      </c>
      <c r="I107" s="16">
        <f t="shared" si="10"/>
        <v>7</v>
      </c>
      <c r="J107" s="16">
        <f t="shared" si="11"/>
        <v>7</v>
      </c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</row>
    <row r="108" spans="1:25" ht="25.5" customHeight="1">
      <c r="A108" s="17">
        <v>104</v>
      </c>
      <c r="B108" s="52">
        <v>1</v>
      </c>
      <c r="C108" s="52">
        <v>4</v>
      </c>
      <c r="D108" s="52">
        <v>5</v>
      </c>
      <c r="E108" s="52">
        <v>0</v>
      </c>
      <c r="F108" s="52">
        <v>0</v>
      </c>
      <c r="G108" s="52">
        <v>0</v>
      </c>
      <c r="H108" s="16">
        <f t="shared" si="9"/>
        <v>1</v>
      </c>
      <c r="I108" s="16">
        <f t="shared" si="10"/>
        <v>4</v>
      </c>
      <c r="J108" s="16">
        <f t="shared" si="11"/>
        <v>5</v>
      </c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</row>
    <row r="109" spans="1:25" ht="25.5" customHeight="1">
      <c r="A109" s="17">
        <v>105</v>
      </c>
      <c r="B109" s="52">
        <v>0</v>
      </c>
      <c r="C109" s="52">
        <v>2</v>
      </c>
      <c r="D109" s="52">
        <v>2</v>
      </c>
      <c r="E109" s="52">
        <v>0</v>
      </c>
      <c r="F109" s="52">
        <v>0</v>
      </c>
      <c r="G109" s="52">
        <v>0</v>
      </c>
      <c r="H109" s="16">
        <f t="shared" si="9"/>
        <v>0</v>
      </c>
      <c r="I109" s="16">
        <f t="shared" si="10"/>
        <v>2</v>
      </c>
      <c r="J109" s="16">
        <f t="shared" si="11"/>
        <v>2</v>
      </c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</row>
    <row r="110" spans="1:25" ht="25.5" customHeight="1">
      <c r="A110" s="17">
        <v>106</v>
      </c>
      <c r="B110" s="52">
        <v>0</v>
      </c>
      <c r="C110" s="52">
        <v>1</v>
      </c>
      <c r="D110" s="52">
        <v>1</v>
      </c>
      <c r="E110" s="52">
        <v>0</v>
      </c>
      <c r="F110" s="52">
        <v>0</v>
      </c>
      <c r="G110" s="52">
        <v>0</v>
      </c>
      <c r="H110" s="16">
        <f t="shared" si="9"/>
        <v>0</v>
      </c>
      <c r="I110" s="16">
        <f t="shared" si="10"/>
        <v>1</v>
      </c>
      <c r="J110" s="16">
        <f t="shared" si="11"/>
        <v>1</v>
      </c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</row>
    <row r="111" spans="1:25" ht="25.5" customHeight="1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</row>
    <row r="112" spans="1:25" ht="25.5" customHeight="1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</row>
    <row r="113" spans="1:25" ht="25.5" customHeight="1">
      <c r="A113" s="17" t="s">
        <v>57</v>
      </c>
      <c r="B113" s="16">
        <f>SUM(B4:B110)</f>
        <v>84852</v>
      </c>
      <c r="C113" s="16">
        <f t="shared" ref="C113:G113" si="13">SUM(C4:C110)</f>
        <v>93591</v>
      </c>
      <c r="D113" s="16">
        <f t="shared" si="13"/>
        <v>178443</v>
      </c>
      <c r="E113" s="16">
        <f t="shared" si="13"/>
        <v>6910</v>
      </c>
      <c r="F113" s="16">
        <f t="shared" si="13"/>
        <v>6792</v>
      </c>
      <c r="G113" s="16">
        <f t="shared" si="13"/>
        <v>13702</v>
      </c>
      <c r="H113" s="16">
        <f t="shared" ref="H113" si="14">B113+E113</f>
        <v>91762</v>
      </c>
      <c r="I113" s="16">
        <f t="shared" ref="I113" si="15">C113+F113</f>
        <v>100383</v>
      </c>
      <c r="J113" s="16">
        <f>SUM(H113:I113)</f>
        <v>192145</v>
      </c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</row>
  </sheetData>
  <mergeCells count="18">
    <mergeCell ref="L19:L26"/>
    <mergeCell ref="L6:L8"/>
    <mergeCell ref="S6:S8"/>
    <mergeCell ref="L9:L18"/>
    <mergeCell ref="S9:S11"/>
    <mergeCell ref="S12:S14"/>
    <mergeCell ref="L73:L80"/>
    <mergeCell ref="L33:L35"/>
    <mergeCell ref="S33:S35"/>
    <mergeCell ref="L36:L45"/>
    <mergeCell ref="S36:S38"/>
    <mergeCell ref="S39:S41"/>
    <mergeCell ref="L46:L53"/>
    <mergeCell ref="L60:L62"/>
    <mergeCell ref="S60:S62"/>
    <mergeCell ref="L63:L72"/>
    <mergeCell ref="S63:S65"/>
    <mergeCell ref="S66:S68"/>
  </mergeCells>
  <phoneticPr fontId="1"/>
  <pageMargins left="0.70866141732283472" right="0.70866141732283472" top="0.74803149606299213" bottom="0.74803149606299213" header="0.31496062992125984" footer="0.31496062992125984"/>
  <pageSetup paperSize="12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8月分</vt:lpstr>
      <vt:lpstr>'8月分'!Print_Area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m-takigawa@jp.fujitsu.com</dc:creator>
  <cp:lastModifiedBy>-</cp:lastModifiedBy>
  <cp:lastPrinted>2026-03-03T01:07:24Z</cp:lastPrinted>
  <dcterms:created xsi:type="dcterms:W3CDTF">2016-10-17T06:39:54Z</dcterms:created>
  <dcterms:modified xsi:type="dcterms:W3CDTF">2026-08-04T01:07:32Z</dcterms:modified>
</cp:coreProperties>
</file>