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町丁等\2026年\"/>
    </mc:Choice>
  </mc:AlternateContent>
  <xr:revisionPtr revIDLastSave="0" documentId="13_ncr:1_{9E5488F3-DFDF-46D7-BBC8-3BA5F96CB76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2月分" sheetId="10" r:id="rId1"/>
  </sheets>
  <definedNames>
    <definedName name="_xlnm.Print_Area" localSheetId="0">'2月分'!$A$1:$X$101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0" l="1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M12" i="10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P27" i="10" s="1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W12" i="10" l="1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<sst xmlns="http://schemas.openxmlformats.org/spreadsheetml/2006/main" count="162" uniqueCount="141">
  <si>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</si>
  <si>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</si>
  <si>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</si>
  <si>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</si>
  <si>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</si>
  <si>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</si>
  <si>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</si>
  <si>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</si>
  <si>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</si>
  <si>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</si>
  <si>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</si>
  <si>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</si>
  <si>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</si>
  <si>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</si>
  <si>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</si>
  <si>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</si>
  <si>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</si>
  <si>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</si>
  <si>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</si>
  <si>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</si>
  <si>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</si>
  <si>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</si>
  <si>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</si>
  <si>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</si>
  <si>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</si>
  <si>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</si>
  <si>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</si>
  <si>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</si>
  <si>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</si>
  <si>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</si>
  <si>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</si>
  <si>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</si>
  <si>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</si>
  <si>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</si>
  <si>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</si>
  <si>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</si>
  <si>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</si>
  <si>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</si>
  <si>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</si>
  <si>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</si>
  <si>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</si>
  <si>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</si>
  <si>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</si>
  <si>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</si>
  <si>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</si>
  <si>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</si>
  <si>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</si>
  <si>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</si>
  <si>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</si>
  <si>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</si>
  <si>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</si>
  <si>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</si>
  <si>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</si>
  <si>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</si>
  <si>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</si>
  <si>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</si>
  <si>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</si>
  <si>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</si>
  <si>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</si>
  <si>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</si>
  <si>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</si>
  <si>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</si>
  <si>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</si>
  <si>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</si>
  <si>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</si>
  <si>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</si>
  <si>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</si>
  <si>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</si>
  <si>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</si>
  <si>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</si>
  <si>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</si>
  <si>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</si>
  <si>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</si>
  <si>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</si>
  <si>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</si>
  <si>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</si>
  <si>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</si>
  <si>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</si>
  <si>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</si>
  <si>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</si>
  <si>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</si>
  <si>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</si>
  <si>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</si>
  <si>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</si>
  <si>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</si>
  <si>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</si>
  <si>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</si>
  <si>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</si>
  <si>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</si>
  <si>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</si>
  <si>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</si>
  <si>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</si>
  <si>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</si>
  <si>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</si>
  <si>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</si>
  <si>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</si>
  <si>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</si>
  <si>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</si>
  <si>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</si>
  <si>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</si>
  <si>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</si>
  <si>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</si>
  <si>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</si>
  <si>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</si>
  <si>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</si>
  <si>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</si>
  <si>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</si>
  <si>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</si>
  <si>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</si>
  <si>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</si>
  <si>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</si>
  <si>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</si>
  <si>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</si>
  <si>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</si>
  <si>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</si>
  <si>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</si>
  <si>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</si>
  <si>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</si>
  <si>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</si>
  <si>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</si>
  <si>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</si>
  <si>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</si>
  <si>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</si>
  <si>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</si>
  <si>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</si>
  <si>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</si>
  <si>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</si>
  <si>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</si>
  <si>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</si>
  <si>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</si>
  <si>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</si>
  <si>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</si>
  <si>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</si>
  <si>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</si>
  <si>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</si>
  <si>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</si>
  <si>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</si>
  <si>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</si>
  <si>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</si>
  <si>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</si>
  <si>
    <t>令和8年2月1日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</si>
</sst>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  <xf numFmtId="176" fontId="5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zoomScale="70" zoomScaleNormal="85" zoomScaleSheetLayoutView="70" zoomScalePageLayoutView="85" workbookViewId="0"/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140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24.6" customHeight="1" thickBot="1">
      <c r="A2" s="6"/>
      <c r="B2" s="7"/>
      <c r="C2" s="6"/>
      <c r="D2" s="11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7"/>
      <c r="G3" s="17"/>
      <c r="H3" s="17"/>
      <c r="I3" s="18" t="s">
        <v>101</v>
      </c>
      <c r="J3" s="19"/>
      <c r="K3" s="19"/>
      <c r="L3" s="19"/>
      <c r="M3" s="20"/>
      <c r="N3" s="18" t="s">
        <v>102</v>
      </c>
      <c r="O3" s="19"/>
      <c r="P3" s="19"/>
      <c r="Q3" s="19"/>
      <c r="R3" s="20"/>
      <c r="S3" s="18" t="s">
        <v>103</v>
      </c>
      <c r="T3" s="19"/>
      <c r="U3" s="19"/>
      <c r="V3" s="20"/>
      <c r="W3" s="20"/>
      <c r="X3" s="17"/>
    </row>
    <row r="4" spans="1:24" ht="25.5" customHeight="1">
      <c r="A4" s="8" t="s">
        <v>5</v>
      </c>
      <c r="B4" s="34">
        <v>5</v>
      </c>
      <c r="C4" s="34">
        <v>5</v>
      </c>
      <c r="D4" s="34">
        <f>B4+C4</f>
        <v>10</v>
      </c>
      <c r="E4" s="15">
        <v>8</v>
      </c>
      <c r="F4" s="17"/>
      <c r="G4" s="17"/>
      <c r="H4" s="17"/>
      <c r="I4" s="21"/>
      <c r="J4" s="22" t="s">
        <v>104</v>
      </c>
      <c r="K4" s="23" t="s">
        <v>105</v>
      </c>
      <c r="L4" s="23" t="s">
        <v>106</v>
      </c>
      <c r="M4" s="23" t="s">
        <v>107</v>
      </c>
      <c r="N4" s="21"/>
      <c r="O4" s="22" t="s">
        <v>104</v>
      </c>
      <c r="P4" s="23" t="s">
        <v>105</v>
      </c>
      <c r="Q4" s="23" t="s">
        <v>106</v>
      </c>
      <c r="R4" s="23" t="s">
        <v>107</v>
      </c>
      <c r="S4" s="21"/>
      <c r="T4" s="22" t="s">
        <v>104</v>
      </c>
      <c r="U4" s="23" t="s">
        <v>105</v>
      </c>
      <c r="V4" s="23" t="s">
        <v>106</v>
      </c>
      <c r="W4" s="23" t="s">
        <v>107</v>
      </c>
      <c r="X4" s="17"/>
    </row>
    <row r="5" spans="1:24" ht="25.5" customHeight="1">
      <c r="A5" s="8" t="s">
        <v>6</v>
      </c>
      <c r="B5" s="34">
        <v>32</v>
      </c>
      <c r="C5" s="34">
        <v>33</v>
      </c>
      <c r="D5" s="34">
        <f t="shared" ref="D5:D68" si="0">B5+C5</f>
        <v>65</v>
      </c>
      <c r="E5" s="15">
        <v>54</v>
      </c>
      <c r="F5" s="17"/>
      <c r="G5" s="17"/>
      <c r="H5" s="17"/>
      <c r="I5" s="24" t="s">
        <v>108</v>
      </c>
      <c r="J5" s="25">
        <f>E4</f>
        <v>8</v>
      </c>
      <c r="K5" s="25">
        <f>L5+M5</f>
        <v>10</v>
      </c>
      <c r="L5" s="25">
        <f>SUM(B4)</f>
        <v>5</v>
      </c>
      <c r="M5" s="25">
        <f>SUM(C4)</f>
        <v>5</v>
      </c>
      <c r="N5" s="26" t="s">
        <v>109</v>
      </c>
      <c r="O5" s="25">
        <f>SUM(E39:E42)</f>
        <v>49</v>
      </c>
      <c r="P5" s="25">
        <f>Q5+R5</f>
        <v>82</v>
      </c>
      <c r="Q5" s="25">
        <f>SUM(B39:B42)</f>
        <v>41</v>
      </c>
      <c r="R5" s="25">
        <f>SUM(C39:C42)</f>
        <v>41</v>
      </c>
      <c r="S5" s="26" t="s">
        <v>110</v>
      </c>
      <c r="T5" s="25">
        <f>SUM(E83:E85)</f>
        <v>7990</v>
      </c>
      <c r="U5" s="25">
        <f>V5+W5</f>
        <v>15202</v>
      </c>
      <c r="V5" s="25">
        <f>SUM(B83:B85)</f>
        <v>7159</v>
      </c>
      <c r="W5" s="25">
        <f>SUM(C83:C85)</f>
        <v>8043</v>
      </c>
      <c r="X5" s="17"/>
    </row>
    <row r="6" spans="1:24" ht="25.5" customHeight="1">
      <c r="A6" s="8" t="s">
        <v>7</v>
      </c>
      <c r="B6" s="34">
        <v>47</v>
      </c>
      <c r="C6" s="34">
        <v>44</v>
      </c>
      <c r="D6" s="34">
        <f t="shared" si="0"/>
        <v>91</v>
      </c>
      <c r="E6" s="15">
        <v>63</v>
      </c>
      <c r="F6" s="17"/>
      <c r="G6" s="17"/>
      <c r="H6" s="17"/>
      <c r="I6" s="24" t="s">
        <v>111</v>
      </c>
      <c r="J6" s="27">
        <f>SUM(E5:E7)</f>
        <v>173</v>
      </c>
      <c r="K6" s="25">
        <f t="shared" ref="K6:K15" si="1">L6+M6</f>
        <v>222</v>
      </c>
      <c r="L6" s="27">
        <f>SUM(B5:B7)</f>
        <v>113</v>
      </c>
      <c r="M6" s="27">
        <f>SUM(C5:C7)</f>
        <v>109</v>
      </c>
      <c r="N6" s="26" t="s">
        <v>112</v>
      </c>
      <c r="O6" s="25">
        <f>SUM(E43:E46)</f>
        <v>151</v>
      </c>
      <c r="P6" s="25">
        <f t="shared" ref="P6:P26" si="2">Q6+R6</f>
        <v>240</v>
      </c>
      <c r="Q6" s="25">
        <f>SUM(B43:B46)</f>
        <v>119</v>
      </c>
      <c r="R6" s="25">
        <f>SUM(C43:C46)</f>
        <v>121</v>
      </c>
      <c r="S6" s="26" t="s">
        <v>113</v>
      </c>
      <c r="T6" s="25">
        <f>SUM(E86:E89)</f>
        <v>9499</v>
      </c>
      <c r="U6" s="25">
        <f t="shared" ref="U6:U9" si="3">V6+W6</f>
        <v>16328</v>
      </c>
      <c r="V6" s="25">
        <f>SUM(B86:B89)</f>
        <v>7759</v>
      </c>
      <c r="W6" s="25">
        <f>SUM(C86:C89)</f>
        <v>8569</v>
      </c>
      <c r="X6" s="17"/>
    </row>
    <row r="7" spans="1:24" ht="25.5" customHeight="1">
      <c r="A7" s="8" t="s">
        <v>8</v>
      </c>
      <c r="B7" s="34">
        <v>34</v>
      </c>
      <c r="C7" s="34">
        <v>32</v>
      </c>
      <c r="D7" s="34">
        <f t="shared" si="0"/>
        <v>66</v>
      </c>
      <c r="E7" s="15">
        <v>56</v>
      </c>
      <c r="F7" s="17"/>
      <c r="G7" s="17"/>
      <c r="H7" s="17"/>
      <c r="I7" s="24" t="s">
        <v>114</v>
      </c>
      <c r="J7" s="27">
        <f>SUM(E8:E15)</f>
        <v>2435</v>
      </c>
      <c r="K7" s="25">
        <f t="shared" si="1"/>
        <v>3427</v>
      </c>
      <c r="L7" s="27">
        <f>SUM(B8:B15)</f>
        <v>1612</v>
      </c>
      <c r="M7" s="27">
        <f>SUM(C8:C15)</f>
        <v>1815</v>
      </c>
      <c r="N7" s="26" t="s">
        <v>115</v>
      </c>
      <c r="O7" s="25">
        <f>SUM(E47:E50)</f>
        <v>1191</v>
      </c>
      <c r="P7" s="25">
        <f t="shared" si="2"/>
        <v>1884</v>
      </c>
      <c r="Q7" s="25">
        <f>SUM(B47:B50)</f>
        <v>944</v>
      </c>
      <c r="R7" s="25">
        <f>SUM(C47:C50)</f>
        <v>940</v>
      </c>
      <c r="S7" s="26" t="s">
        <v>116</v>
      </c>
      <c r="T7" s="25">
        <f>SUM(E90:E95)</f>
        <v>15689</v>
      </c>
      <c r="U7" s="25">
        <f t="shared" si="3"/>
        <v>30640</v>
      </c>
      <c r="V7" s="25">
        <f>SUM(B90:B95)</f>
        <v>14695</v>
      </c>
      <c r="W7" s="25">
        <f>SUM(C90:C95)</f>
        <v>15945</v>
      </c>
      <c r="X7" s="17"/>
    </row>
    <row r="8" spans="1:24" ht="25.5" customHeight="1">
      <c r="A8" s="8" t="s">
        <v>9</v>
      </c>
      <c r="B8" s="34">
        <v>655</v>
      </c>
      <c r="C8" s="34">
        <v>782</v>
      </c>
      <c r="D8" s="34">
        <f t="shared" si="0"/>
        <v>1437</v>
      </c>
      <c r="E8" s="15">
        <v>932</v>
      </c>
      <c r="F8" s="17"/>
      <c r="G8" s="17"/>
      <c r="H8" s="17"/>
      <c r="I8" s="24" t="s">
        <v>117</v>
      </c>
      <c r="J8" s="27">
        <f>SUM(E16:E17)</f>
        <v>1624</v>
      </c>
      <c r="K8" s="25">
        <f t="shared" si="1"/>
        <v>2298</v>
      </c>
      <c r="L8" s="27">
        <f>SUM(B16:B17)</f>
        <v>1049</v>
      </c>
      <c r="M8" s="27">
        <f>SUM(C16:C17)</f>
        <v>1249</v>
      </c>
      <c r="N8" s="26" t="s">
        <v>52</v>
      </c>
      <c r="O8" s="25">
        <f>SUM(E51)</f>
        <v>647</v>
      </c>
      <c r="P8" s="25">
        <f t="shared" si="2"/>
        <v>1060</v>
      </c>
      <c r="Q8" s="25">
        <f t="shared" ref="Q8:R10" si="4">SUM(B51)</f>
        <v>521</v>
      </c>
      <c r="R8" s="25">
        <f t="shared" si="4"/>
        <v>539</v>
      </c>
      <c r="S8" s="26" t="s">
        <v>95</v>
      </c>
      <c r="T8" s="25">
        <f>SUM(E96)</f>
        <v>314</v>
      </c>
      <c r="U8" s="25">
        <f t="shared" si="3"/>
        <v>449</v>
      </c>
      <c r="V8" s="25">
        <f>SUM(B96)</f>
        <v>283</v>
      </c>
      <c r="W8" s="25">
        <f>SUM(C96)</f>
        <v>166</v>
      </c>
      <c r="X8" s="17"/>
    </row>
    <row r="9" spans="1:24" ht="25.5" customHeight="1">
      <c r="A9" s="8" t="s">
        <v>10</v>
      </c>
      <c r="B9" s="34">
        <v>286</v>
      </c>
      <c r="C9" s="34">
        <v>343</v>
      </c>
      <c r="D9" s="34">
        <f t="shared" si="0"/>
        <v>629</v>
      </c>
      <c r="E9" s="15">
        <v>435</v>
      </c>
      <c r="F9" s="17"/>
      <c r="G9" s="17"/>
      <c r="H9" s="17"/>
      <c r="I9" s="24" t="s">
        <v>118</v>
      </c>
      <c r="J9" s="27">
        <f>SUM(E18:E20)</f>
        <v>2049</v>
      </c>
      <c r="K9" s="25">
        <f t="shared" si="1"/>
        <v>2963</v>
      </c>
      <c r="L9" s="27">
        <f>SUM(B18:B20)</f>
        <v>1386</v>
      </c>
      <c r="M9" s="27">
        <f>SUM(C18:C20)</f>
        <v>1577</v>
      </c>
      <c r="N9" s="26" t="s">
        <v>53</v>
      </c>
      <c r="O9" s="25">
        <f t="shared" ref="O9:O10" si="5">SUM(E52)</f>
        <v>674</v>
      </c>
      <c r="P9" s="25">
        <f t="shared" si="2"/>
        <v>1094</v>
      </c>
      <c r="Q9" s="25">
        <f t="shared" si="4"/>
        <v>530</v>
      </c>
      <c r="R9" s="25">
        <f t="shared" si="4"/>
        <v>564</v>
      </c>
      <c r="S9" s="26" t="s">
        <v>119</v>
      </c>
      <c r="T9" s="25">
        <f>SUM(E97:E101)</f>
        <v>13149</v>
      </c>
      <c r="U9" s="25">
        <f t="shared" si="3"/>
        <v>28772</v>
      </c>
      <c r="V9" s="25">
        <f>SUM(B97:B101)</f>
        <v>14224</v>
      </c>
      <c r="W9" s="25">
        <f>SUM(C97:C101)</f>
        <v>14548</v>
      </c>
      <c r="X9" s="17"/>
    </row>
    <row r="10" spans="1:24" ht="25.5" customHeight="1">
      <c r="A10" s="8" t="s">
        <v>11</v>
      </c>
      <c r="B10" s="34">
        <v>132</v>
      </c>
      <c r="C10" s="34">
        <v>164</v>
      </c>
      <c r="D10" s="34">
        <f t="shared" si="0"/>
        <v>296</v>
      </c>
      <c r="E10" s="15">
        <v>224</v>
      </c>
      <c r="F10" s="17"/>
      <c r="G10" s="17"/>
      <c r="H10" s="17"/>
      <c r="I10" s="24" t="s">
        <v>120</v>
      </c>
      <c r="J10" s="27">
        <f>SUM(E21:E23)</f>
        <v>4211</v>
      </c>
      <c r="K10" s="25">
        <f t="shared" si="1"/>
        <v>7391</v>
      </c>
      <c r="L10" s="27">
        <f>SUM(B21:B23)</f>
        <v>3516</v>
      </c>
      <c r="M10" s="27">
        <f>SUM(C21:C23)</f>
        <v>3875</v>
      </c>
      <c r="N10" s="26" t="s">
        <v>54</v>
      </c>
      <c r="O10" s="25">
        <f t="shared" si="5"/>
        <v>1092</v>
      </c>
      <c r="P10" s="25">
        <f t="shared" si="2"/>
        <v>1838</v>
      </c>
      <c r="Q10" s="25">
        <f t="shared" si="4"/>
        <v>913</v>
      </c>
      <c r="R10" s="25">
        <f t="shared" si="4"/>
        <v>925</v>
      </c>
      <c r="S10" s="28" t="s">
        <v>121</v>
      </c>
      <c r="T10" s="27">
        <f>SUM(T5:T9)</f>
        <v>46641</v>
      </c>
      <c r="U10" s="27">
        <f>SUM(U5:U9)</f>
        <v>91391</v>
      </c>
      <c r="V10" s="27">
        <f>SUM(V5:V9)</f>
        <v>44120</v>
      </c>
      <c r="W10" s="27">
        <f>SUM(W5:W9)</f>
        <v>47271</v>
      </c>
      <c r="X10" s="17"/>
    </row>
    <row r="11" spans="1:24" ht="25.5" customHeight="1">
      <c r="A11" s="8" t="s">
        <v>12</v>
      </c>
      <c r="B11" s="34">
        <v>82</v>
      </c>
      <c r="C11" s="34">
        <v>94</v>
      </c>
      <c r="D11" s="34">
        <f t="shared" si="0"/>
        <v>176</v>
      </c>
      <c r="E11" s="15">
        <v>126</v>
      </c>
      <c r="F11" s="17"/>
      <c r="G11" s="17"/>
      <c r="H11" s="17"/>
      <c r="I11" s="24" t="s">
        <v>25</v>
      </c>
      <c r="J11" s="27">
        <f>SUM(E24)</f>
        <v>2077</v>
      </c>
      <c r="K11" s="25">
        <f t="shared" si="1"/>
        <v>3668</v>
      </c>
      <c r="L11" s="27">
        <f>SUM(B24)</f>
        <v>1632</v>
      </c>
      <c r="M11" s="27">
        <f>SUM(C24)</f>
        <v>2036</v>
      </c>
      <c r="N11" s="26" t="s">
        <v>122</v>
      </c>
      <c r="O11" s="25">
        <f>SUM(E54:E55)</f>
        <v>2085</v>
      </c>
      <c r="P11" s="25">
        <f t="shared" si="2"/>
        <v>3210</v>
      </c>
      <c r="Q11" s="25">
        <f>SUM(B54:B55)</f>
        <v>1530</v>
      </c>
      <c r="R11" s="25">
        <f>SUM(C54:C55)</f>
        <v>1680</v>
      </c>
      <c r="S11" s="29"/>
      <c r="T11" s="29"/>
      <c r="U11" s="29"/>
      <c r="V11" s="29"/>
      <c r="W11" s="29"/>
      <c r="X11" s="17"/>
    </row>
    <row r="12" spans="1:24" ht="25.5" customHeight="1">
      <c r="A12" s="8" t="s">
        <v>13</v>
      </c>
      <c r="B12" s="34">
        <v>18</v>
      </c>
      <c r="C12" s="34">
        <v>8</v>
      </c>
      <c r="D12" s="34">
        <f t="shared" si="0"/>
        <v>26</v>
      </c>
      <c r="E12" s="15">
        <v>21</v>
      </c>
      <c r="F12" s="17"/>
      <c r="G12" s="17"/>
      <c r="H12" s="17"/>
      <c r="I12" s="24" t="s">
        <v>123</v>
      </c>
      <c r="J12" s="27">
        <f>SUM(E25:E31)</f>
        <v>5881</v>
      </c>
      <c r="K12" s="25">
        <f t="shared" si="1"/>
        <v>9303</v>
      </c>
      <c r="L12" s="25">
        <f>SUM(B25:B31)</f>
        <v>4267</v>
      </c>
      <c r="M12" s="25">
        <f>SUM(C25:C31)</f>
        <v>5036</v>
      </c>
      <c r="N12" s="26" t="s">
        <v>57</v>
      </c>
      <c r="O12" s="25">
        <f>SUM(E56)</f>
        <v>943</v>
      </c>
      <c r="P12" s="25">
        <f t="shared" si="2"/>
        <v>1622</v>
      </c>
      <c r="Q12" s="25">
        <f>SUM(B56)</f>
        <v>750</v>
      </c>
      <c r="R12" s="25">
        <f>SUM(C56)</f>
        <v>872</v>
      </c>
      <c r="S12" s="28" t="s">
        <v>124</v>
      </c>
      <c r="T12" s="27">
        <f>J16+O27+T10</f>
        <v>108548</v>
      </c>
      <c r="U12" s="27">
        <f>K16+P27+U10</f>
        <v>191341</v>
      </c>
      <c r="V12" s="27">
        <f>L16+Q27+V10</f>
        <v>91472</v>
      </c>
      <c r="W12" s="27">
        <f>M16+R27+W10</f>
        <v>99869</v>
      </c>
      <c r="X12" s="17"/>
    </row>
    <row r="13" spans="1:24" ht="25.5" customHeight="1">
      <c r="A13" s="8" t="s">
        <v>14</v>
      </c>
      <c r="B13" s="34">
        <v>24</v>
      </c>
      <c r="C13" s="34">
        <v>21</v>
      </c>
      <c r="D13" s="34">
        <f t="shared" si="0"/>
        <v>45</v>
      </c>
      <c r="E13" s="15">
        <v>29</v>
      </c>
      <c r="F13" s="17"/>
      <c r="G13" s="17"/>
      <c r="H13" s="17"/>
      <c r="I13" s="24" t="s">
        <v>33</v>
      </c>
      <c r="J13" s="27">
        <f>SUM(E32)</f>
        <v>0</v>
      </c>
      <c r="K13" s="25">
        <f t="shared" si="1"/>
        <v>0</v>
      </c>
      <c r="L13" s="27">
        <f>SUM(B32)</f>
        <v>0</v>
      </c>
      <c r="M13" s="27">
        <f>SUM(C32)</f>
        <v>0</v>
      </c>
      <c r="N13" s="26" t="s">
        <v>125</v>
      </c>
      <c r="O13" s="25">
        <f>SUM(E57:E59)</f>
        <v>3395</v>
      </c>
      <c r="P13" s="25">
        <f t="shared" si="2"/>
        <v>5665</v>
      </c>
      <c r="Q13" s="25">
        <f>SUM(B57:B59)</f>
        <v>2632</v>
      </c>
      <c r="R13" s="25">
        <f>SUM(C57:C59)</f>
        <v>3033</v>
      </c>
      <c r="S13" s="17"/>
      <c r="T13" s="17"/>
      <c r="U13" s="17"/>
      <c r="V13" s="17"/>
      <c r="W13" s="17"/>
      <c r="X13" s="17"/>
    </row>
    <row r="14" spans="1:24" ht="25.5" customHeight="1">
      <c r="A14" s="8" t="s">
        <v>15</v>
      </c>
      <c r="B14" s="34">
        <v>112</v>
      </c>
      <c r="C14" s="34">
        <v>112</v>
      </c>
      <c r="D14" s="34">
        <f t="shared" si="0"/>
        <v>224</v>
      </c>
      <c r="E14" s="15">
        <v>171</v>
      </c>
      <c r="F14" s="17"/>
      <c r="G14" s="17"/>
      <c r="H14" s="17"/>
      <c r="I14" s="24" t="s">
        <v>126</v>
      </c>
      <c r="J14" s="27">
        <f>SUM(E33:E36)</f>
        <v>2563</v>
      </c>
      <c r="K14" s="25">
        <f t="shared" si="1"/>
        <v>3955</v>
      </c>
      <c r="L14" s="27">
        <f>SUM(B33:B36)</f>
        <v>1931</v>
      </c>
      <c r="M14" s="27">
        <f>SUM(C33:C36)</f>
        <v>2024</v>
      </c>
      <c r="N14" s="26" t="s">
        <v>61</v>
      </c>
      <c r="O14" s="25">
        <f>SUM(E60)</f>
        <v>904</v>
      </c>
      <c r="P14" s="25">
        <f t="shared" si="2"/>
        <v>1383</v>
      </c>
      <c r="Q14" s="25">
        <f>SUM(B60)</f>
        <v>687</v>
      </c>
      <c r="R14" s="25">
        <f>SUM(C60)</f>
        <v>696</v>
      </c>
      <c r="S14" s="17"/>
      <c r="T14" s="17"/>
      <c r="U14" s="17"/>
      <c r="V14" s="17"/>
      <c r="W14" s="17"/>
      <c r="X14" s="17"/>
    </row>
    <row r="15" spans="1:24" ht="25.5" customHeight="1">
      <c r="A15" s="8" t="s">
        <v>16</v>
      </c>
      <c r="B15" s="34">
        <v>303</v>
      </c>
      <c r="C15" s="34">
        <v>291</v>
      </c>
      <c r="D15" s="34">
        <f t="shared" si="0"/>
        <v>594</v>
      </c>
      <c r="E15" s="15">
        <v>497</v>
      </c>
      <c r="F15" s="17"/>
      <c r="G15" s="17"/>
      <c r="H15" s="17"/>
      <c r="I15" s="28" t="s">
        <v>127</v>
      </c>
      <c r="J15" s="27">
        <f>SUM(E37:E38)</f>
        <v>6046</v>
      </c>
      <c r="K15" s="25">
        <f t="shared" si="1"/>
        <v>9884</v>
      </c>
      <c r="L15" s="27">
        <f>SUM(B37:B38)</f>
        <v>4828</v>
      </c>
      <c r="M15" s="27">
        <f>SUM(C37:C38)</f>
        <v>5056</v>
      </c>
      <c r="N15" s="26" t="s">
        <v>128</v>
      </c>
      <c r="O15" s="25">
        <f>SUM(E61:E62)</f>
        <v>3440</v>
      </c>
      <c r="P15" s="25">
        <f t="shared" si="2"/>
        <v>5467</v>
      </c>
      <c r="Q15" s="25">
        <f>SUM(B61:B62)</f>
        <v>2516</v>
      </c>
      <c r="R15" s="25">
        <f>SUM(C61:C62)</f>
        <v>2951</v>
      </c>
      <c r="S15" s="17"/>
      <c r="T15" s="17"/>
      <c r="U15" s="17"/>
      <c r="V15" s="17"/>
      <c r="W15" s="17"/>
      <c r="X15" s="17"/>
    </row>
    <row r="16" spans="1:24" ht="25.5" customHeight="1">
      <c r="A16" s="8" t="s">
        <v>17</v>
      </c>
      <c r="B16" s="34">
        <v>598</v>
      </c>
      <c r="C16" s="34">
        <v>739</v>
      </c>
      <c r="D16" s="34">
        <f t="shared" si="0"/>
        <v>1337</v>
      </c>
      <c r="E16" s="15">
        <v>983</v>
      </c>
      <c r="F16" s="17"/>
      <c r="G16" s="17"/>
      <c r="H16" s="17"/>
      <c r="I16" s="30" t="s">
        <v>129</v>
      </c>
      <c r="J16" s="27">
        <f>SUM(J5:J15)</f>
        <v>27067</v>
      </c>
      <c r="K16" s="27">
        <f>SUM(K5:K15)</f>
        <v>43121</v>
      </c>
      <c r="L16" s="27">
        <f>SUM(L5:L15)</f>
        <v>20339</v>
      </c>
      <c r="M16" s="27">
        <f>SUM(M5:M15)</f>
        <v>22782</v>
      </c>
      <c r="N16" s="26" t="s">
        <v>64</v>
      </c>
      <c r="O16" s="25">
        <f>SUM(E63)</f>
        <v>2452</v>
      </c>
      <c r="P16" s="25">
        <f t="shared" si="2"/>
        <v>3915</v>
      </c>
      <c r="Q16" s="25">
        <f>SUM(B63)</f>
        <v>1894</v>
      </c>
      <c r="R16" s="25">
        <f>SUM(C63)</f>
        <v>2021</v>
      </c>
      <c r="S16" s="17"/>
      <c r="T16" s="17"/>
      <c r="U16" s="17"/>
      <c r="V16" s="17"/>
      <c r="W16" s="17"/>
      <c r="X16" s="17"/>
    </row>
    <row r="17" spans="1:24" ht="25.5" customHeight="1">
      <c r="A17" s="8" t="s">
        <v>18</v>
      </c>
      <c r="B17" s="34">
        <v>451</v>
      </c>
      <c r="C17" s="34">
        <v>510</v>
      </c>
      <c r="D17" s="34">
        <f t="shared" si="0"/>
        <v>961</v>
      </c>
      <c r="E17" s="15">
        <v>641</v>
      </c>
      <c r="F17" s="17"/>
      <c r="G17" s="17"/>
      <c r="H17" s="17"/>
      <c r="I17" s="17"/>
      <c r="J17" s="17"/>
      <c r="K17" s="17"/>
      <c r="L17" s="17"/>
      <c r="M17" s="17"/>
      <c r="N17" s="26" t="s">
        <v>130</v>
      </c>
      <c r="O17" s="25">
        <f>SUM(E64:E65)</f>
        <v>2023</v>
      </c>
      <c r="P17" s="25">
        <f t="shared" si="2"/>
        <v>2960</v>
      </c>
      <c r="Q17" s="25">
        <f>SUM(B64:B65)</f>
        <v>1474</v>
      </c>
      <c r="R17" s="25">
        <f>SUM(C64:C65)</f>
        <v>1486</v>
      </c>
      <c r="S17" s="17"/>
      <c r="T17" s="17"/>
      <c r="U17" s="17"/>
      <c r="V17" s="17"/>
      <c r="W17" s="17"/>
      <c r="X17" s="17"/>
    </row>
    <row r="18" spans="1:24" ht="25.5" customHeight="1">
      <c r="A18" s="8" t="s">
        <v>19</v>
      </c>
      <c r="B18" s="34">
        <v>518</v>
      </c>
      <c r="C18" s="34">
        <v>593</v>
      </c>
      <c r="D18" s="34">
        <f t="shared" si="0"/>
        <v>1111</v>
      </c>
      <c r="E18" s="15">
        <v>749</v>
      </c>
      <c r="F18" s="17"/>
      <c r="G18" s="17"/>
      <c r="H18" s="17"/>
      <c r="I18" s="17"/>
      <c r="J18" s="17"/>
      <c r="K18" s="17"/>
      <c r="L18" s="17"/>
      <c r="M18" s="17"/>
      <c r="N18" s="26" t="s">
        <v>65</v>
      </c>
      <c r="O18" s="25">
        <f>SUM(E66)</f>
        <v>998</v>
      </c>
      <c r="P18" s="25">
        <f t="shared" si="2"/>
        <v>1602</v>
      </c>
      <c r="Q18" s="25">
        <f>SUM(B66)</f>
        <v>857</v>
      </c>
      <c r="R18" s="25">
        <f>SUM(C66)</f>
        <v>745</v>
      </c>
      <c r="S18" s="17"/>
      <c r="T18" s="17"/>
      <c r="U18" s="17"/>
      <c r="V18" s="17"/>
      <c r="W18" s="17"/>
      <c r="X18" s="17"/>
    </row>
    <row r="19" spans="1:24" ht="25.5" customHeight="1">
      <c r="A19" s="8" t="s">
        <v>20</v>
      </c>
      <c r="B19" s="34">
        <v>459</v>
      </c>
      <c r="C19" s="34">
        <v>496</v>
      </c>
      <c r="D19" s="34">
        <f t="shared" si="0"/>
        <v>955</v>
      </c>
      <c r="E19" s="15">
        <v>679</v>
      </c>
      <c r="F19" s="17"/>
      <c r="G19" s="17"/>
      <c r="H19" s="17"/>
      <c r="I19" s="17"/>
      <c r="J19" s="17"/>
      <c r="K19" s="17"/>
      <c r="L19" s="17"/>
      <c r="M19" s="17"/>
      <c r="N19" s="31" t="s">
        <v>131</v>
      </c>
      <c r="O19" s="27">
        <f>SUM(E67:E69)</f>
        <v>3850</v>
      </c>
      <c r="P19" s="25">
        <f t="shared" si="2"/>
        <v>6330</v>
      </c>
      <c r="Q19" s="27">
        <f>SUM(B67:B69)</f>
        <v>3018</v>
      </c>
      <c r="R19" s="27">
        <f>SUM(C67:C69)</f>
        <v>3312</v>
      </c>
      <c r="S19" s="17"/>
      <c r="T19" s="17"/>
      <c r="U19" s="17"/>
      <c r="V19" s="17"/>
      <c r="W19" s="17"/>
      <c r="X19" s="17"/>
    </row>
    <row r="20" spans="1:24" ht="25.5" customHeight="1">
      <c r="A20" s="8" t="s">
        <v>21</v>
      </c>
      <c r="B20" s="34">
        <v>409</v>
      </c>
      <c r="C20" s="34">
        <v>488</v>
      </c>
      <c r="D20" s="34">
        <f t="shared" si="0"/>
        <v>897</v>
      </c>
      <c r="E20" s="15">
        <v>621</v>
      </c>
      <c r="F20" s="17"/>
      <c r="G20" s="17"/>
      <c r="H20" s="17"/>
      <c r="I20" s="17"/>
      <c r="J20" s="17"/>
      <c r="K20" s="17"/>
      <c r="L20" s="17"/>
      <c r="M20" s="17"/>
      <c r="N20" s="32" t="s">
        <v>69</v>
      </c>
      <c r="O20" s="33">
        <f>SUM(E70)</f>
        <v>583</v>
      </c>
      <c r="P20" s="25">
        <f t="shared" si="2"/>
        <v>1017</v>
      </c>
      <c r="Q20" s="33">
        <f>SUM(B70)</f>
        <v>473</v>
      </c>
      <c r="R20" s="33">
        <f>SUM(C70)</f>
        <v>544</v>
      </c>
      <c r="S20" s="17"/>
      <c r="T20" s="17"/>
      <c r="U20" s="17"/>
      <c r="V20" s="17"/>
      <c r="W20" s="17"/>
      <c r="X20" s="17"/>
    </row>
    <row r="21" spans="1:24" ht="25.5" customHeight="1">
      <c r="A21" s="8" t="s">
        <v>22</v>
      </c>
      <c r="B21" s="34">
        <v>626</v>
      </c>
      <c r="C21" s="34">
        <v>704</v>
      </c>
      <c r="D21" s="34">
        <f t="shared" si="0"/>
        <v>1330</v>
      </c>
      <c r="E21" s="15">
        <v>830</v>
      </c>
      <c r="F21" s="17"/>
      <c r="G21" s="17"/>
      <c r="H21" s="17"/>
      <c r="I21" s="17"/>
      <c r="J21" s="17"/>
      <c r="K21" s="17"/>
      <c r="L21" s="17"/>
      <c r="M21" s="17"/>
      <c r="N21" s="26" t="s">
        <v>132</v>
      </c>
      <c r="O21" s="25">
        <f>SUM(E71:E73)</f>
        <v>7216</v>
      </c>
      <c r="P21" s="25">
        <f t="shared" si="2"/>
        <v>12536</v>
      </c>
      <c r="Q21" s="25">
        <f>SUM(B71:B73)</f>
        <v>5708</v>
      </c>
      <c r="R21" s="25">
        <f>SUM(C71:C73)</f>
        <v>6828</v>
      </c>
      <c r="S21" s="17"/>
      <c r="T21" s="17"/>
      <c r="U21" s="17"/>
      <c r="V21" s="17"/>
      <c r="W21" s="17"/>
      <c r="X21" s="17"/>
    </row>
    <row r="22" spans="1:24" ht="25.5" customHeight="1">
      <c r="A22" s="8" t="s">
        <v>23</v>
      </c>
      <c r="B22" s="34">
        <v>1471</v>
      </c>
      <c r="C22" s="34">
        <v>1534</v>
      </c>
      <c r="D22" s="34">
        <f t="shared" si="0"/>
        <v>3005</v>
      </c>
      <c r="E22" s="15">
        <v>1604</v>
      </c>
      <c r="F22" s="17"/>
      <c r="G22" s="17"/>
      <c r="H22" s="17"/>
      <c r="I22" s="17"/>
      <c r="J22" s="17"/>
      <c r="K22" s="17"/>
      <c r="L22" s="17"/>
      <c r="M22" s="17"/>
      <c r="N22" s="26" t="s">
        <v>73</v>
      </c>
      <c r="O22" s="25">
        <f>SUM(E74)</f>
        <v>1491</v>
      </c>
      <c r="P22" s="25">
        <f t="shared" si="2"/>
        <v>2521</v>
      </c>
      <c r="Q22" s="25">
        <f>SUM(B74)</f>
        <v>1161</v>
      </c>
      <c r="R22" s="25">
        <f>SUM(C74)</f>
        <v>1360</v>
      </c>
      <c r="S22" s="17"/>
      <c r="T22" s="17"/>
      <c r="U22" s="17"/>
      <c r="V22" s="17"/>
      <c r="W22" s="17"/>
      <c r="X22" s="17"/>
    </row>
    <row r="23" spans="1:24" ht="25.5" customHeight="1">
      <c r="A23" s="8" t="s">
        <v>24</v>
      </c>
      <c r="B23" s="34">
        <v>1419</v>
      </c>
      <c r="C23" s="34">
        <v>1637</v>
      </c>
      <c r="D23" s="34">
        <f t="shared" si="0"/>
        <v>3056</v>
      </c>
      <c r="E23" s="15">
        <v>1777</v>
      </c>
      <c r="F23" s="17"/>
      <c r="G23" s="17"/>
      <c r="H23" s="17"/>
      <c r="I23" s="17"/>
      <c r="J23" s="17"/>
      <c r="K23" s="17"/>
      <c r="L23" s="17"/>
      <c r="M23" s="17"/>
      <c r="N23" s="26" t="s">
        <v>133</v>
      </c>
      <c r="O23" s="25">
        <f>SUM(E75)</f>
        <v>18</v>
      </c>
      <c r="P23" s="25">
        <f t="shared" si="2"/>
        <v>31</v>
      </c>
      <c r="Q23" s="25">
        <f>SUM(B75)</f>
        <v>13</v>
      </c>
      <c r="R23" s="25">
        <f>SUM(C75)</f>
        <v>18</v>
      </c>
      <c r="S23" s="17"/>
      <c r="T23" s="17"/>
      <c r="U23" s="17"/>
      <c r="V23" s="17"/>
      <c r="W23" s="17"/>
      <c r="X23" s="17"/>
    </row>
    <row r="24" spans="1:24" ht="25.5" customHeight="1">
      <c r="A24" s="8" t="s">
        <v>25</v>
      </c>
      <c r="B24" s="34">
        <v>1632</v>
      </c>
      <c r="C24" s="34">
        <v>2036</v>
      </c>
      <c r="D24" s="34">
        <f t="shared" si="0"/>
        <v>3668</v>
      </c>
      <c r="E24" s="15">
        <v>2077</v>
      </c>
      <c r="F24" s="17"/>
      <c r="G24" s="17"/>
      <c r="H24" s="17"/>
      <c r="I24" s="17"/>
      <c r="J24" s="17"/>
      <c r="K24" s="17"/>
      <c r="L24" s="17"/>
      <c r="M24" s="17"/>
      <c r="N24" s="26" t="s">
        <v>134</v>
      </c>
      <c r="O24" s="25">
        <f>SUM(E76:E78)</f>
        <v>200</v>
      </c>
      <c r="P24" s="25">
        <f t="shared" si="2"/>
        <v>299</v>
      </c>
      <c r="Q24" s="25">
        <f>SUM(B76:B78)</f>
        <v>153</v>
      </c>
      <c r="R24" s="25">
        <f>SUM(C76:C78)</f>
        <v>146</v>
      </c>
      <c r="S24" s="17"/>
      <c r="T24" s="17"/>
      <c r="U24" s="17"/>
      <c r="V24" s="17"/>
      <c r="W24" s="17"/>
      <c r="X24" s="17"/>
    </row>
    <row r="25" spans="1:24" ht="25.5" customHeight="1">
      <c r="A25" s="8" t="s">
        <v>26</v>
      </c>
      <c r="B25" s="34">
        <v>392</v>
      </c>
      <c r="C25" s="34">
        <v>456</v>
      </c>
      <c r="D25" s="34">
        <f t="shared" si="0"/>
        <v>848</v>
      </c>
      <c r="E25" s="15">
        <v>545</v>
      </c>
      <c r="F25" s="17"/>
      <c r="G25" s="17"/>
      <c r="H25" s="17"/>
      <c r="I25" s="17"/>
      <c r="J25" s="17"/>
      <c r="K25" s="17"/>
      <c r="L25" s="17"/>
      <c r="M25" s="17"/>
      <c r="N25" s="26" t="s">
        <v>135</v>
      </c>
      <c r="O25" s="25">
        <f>SUM(E79:E81)</f>
        <v>907</v>
      </c>
      <c r="P25" s="25">
        <f t="shared" si="2"/>
        <v>1368</v>
      </c>
      <c r="Q25" s="25">
        <f>SUM(B79:B81)</f>
        <v>686</v>
      </c>
      <c r="R25" s="25">
        <f>SUM(C79:C81)</f>
        <v>682</v>
      </c>
      <c r="S25" s="17"/>
      <c r="T25" s="17"/>
      <c r="U25" s="17"/>
      <c r="V25" s="17"/>
      <c r="W25" s="17"/>
      <c r="X25" s="17"/>
    </row>
    <row r="26" spans="1:24" ht="25.5" customHeight="1">
      <c r="A26" s="8" t="s">
        <v>27</v>
      </c>
      <c r="B26" s="34">
        <v>545</v>
      </c>
      <c r="C26" s="34">
        <v>639</v>
      </c>
      <c r="D26" s="34">
        <f t="shared" si="0"/>
        <v>1184</v>
      </c>
      <c r="E26" s="15">
        <v>820</v>
      </c>
      <c r="F26" s="17"/>
      <c r="G26" s="17"/>
      <c r="H26" s="17"/>
      <c r="I26" s="17"/>
      <c r="J26" s="17"/>
      <c r="K26" s="17"/>
      <c r="L26" s="17"/>
      <c r="M26" s="17"/>
      <c r="N26" s="26" t="s">
        <v>81</v>
      </c>
      <c r="O26" s="25">
        <f>SUM(E82)</f>
        <v>531</v>
      </c>
      <c r="P26" s="25">
        <f t="shared" si="2"/>
        <v>705</v>
      </c>
      <c r="Q26" s="25">
        <f>SUM(B82)</f>
        <v>393</v>
      </c>
      <c r="R26" s="25">
        <f>SUM(C82)</f>
        <v>312</v>
      </c>
      <c r="S26" s="17"/>
      <c r="T26" s="17"/>
      <c r="U26" s="17"/>
      <c r="V26" s="17"/>
      <c r="W26" s="17"/>
      <c r="X26" s="17"/>
    </row>
    <row r="27" spans="1:24" ht="25.5" customHeight="1">
      <c r="A27" s="8" t="s">
        <v>28</v>
      </c>
      <c r="B27" s="34">
        <v>419</v>
      </c>
      <c r="C27" s="34">
        <v>509</v>
      </c>
      <c r="D27" s="34">
        <f t="shared" si="0"/>
        <v>928</v>
      </c>
      <c r="E27" s="15">
        <v>617</v>
      </c>
      <c r="F27" s="17"/>
      <c r="G27" s="17"/>
      <c r="H27" s="17"/>
      <c r="I27" s="17"/>
      <c r="J27" s="17"/>
      <c r="K27" s="17"/>
      <c r="L27" s="17"/>
      <c r="M27" s="17"/>
      <c r="N27" s="28" t="s">
        <v>136</v>
      </c>
      <c r="O27" s="27">
        <f>SUM(O5:O26)</f>
        <v>34840</v>
      </c>
      <c r="P27" s="27">
        <f>SUM(P5:P26)</f>
        <v>56829</v>
      </c>
      <c r="Q27" s="27">
        <f>SUM(Q5:Q26)</f>
        <v>27013</v>
      </c>
      <c r="R27" s="27">
        <f>SUM(R5:R26)</f>
        <v>29816</v>
      </c>
      <c r="S27" s="17"/>
      <c r="T27" s="17"/>
      <c r="U27" s="17"/>
      <c r="V27" s="17"/>
      <c r="W27" s="17"/>
      <c r="X27" s="17"/>
    </row>
    <row r="28" spans="1:24" ht="25.5" customHeight="1">
      <c r="A28" s="8" t="s">
        <v>29</v>
      </c>
      <c r="B28" s="34">
        <v>327</v>
      </c>
      <c r="C28" s="34">
        <v>306</v>
      </c>
      <c r="D28" s="34">
        <f t="shared" si="0"/>
        <v>633</v>
      </c>
      <c r="E28" s="15">
        <v>480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25.5" customHeight="1">
      <c r="A29" s="8" t="s">
        <v>30</v>
      </c>
      <c r="B29" s="34">
        <v>99</v>
      </c>
      <c r="C29" s="34">
        <v>264</v>
      </c>
      <c r="D29" s="34">
        <f t="shared" si="0"/>
        <v>363</v>
      </c>
      <c r="E29" s="15">
        <v>302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5.5" customHeight="1">
      <c r="A30" s="8" t="s">
        <v>31</v>
      </c>
      <c r="B30" s="34">
        <v>929</v>
      </c>
      <c r="C30" s="34">
        <v>1063</v>
      </c>
      <c r="D30" s="34">
        <f t="shared" si="0"/>
        <v>1992</v>
      </c>
      <c r="E30" s="15">
        <v>1184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>
      <c r="A31" s="8" t="s">
        <v>32</v>
      </c>
      <c r="B31" s="34">
        <v>1556</v>
      </c>
      <c r="C31" s="34">
        <v>1799</v>
      </c>
      <c r="D31" s="34">
        <f t="shared" si="0"/>
        <v>3355</v>
      </c>
      <c r="E31" s="15">
        <v>1933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25.5" customHeight="1">
      <c r="A32" s="8" t="s">
        <v>33</v>
      </c>
      <c r="B32" s="34">
        <v>0</v>
      </c>
      <c r="C32" s="34">
        <v>0</v>
      </c>
      <c r="D32" s="34">
        <f t="shared" si="0"/>
        <v>0</v>
      </c>
      <c r="E32" s="15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25.5" customHeight="1">
      <c r="A33" s="8" t="s">
        <v>34</v>
      </c>
      <c r="B33" s="34">
        <v>38</v>
      </c>
      <c r="C33" s="34">
        <v>36</v>
      </c>
      <c r="D33" s="34">
        <f t="shared" si="0"/>
        <v>74</v>
      </c>
      <c r="E33" s="15">
        <v>61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25.5" customHeight="1">
      <c r="A34" s="8" t="s">
        <v>35</v>
      </c>
      <c r="B34" s="34">
        <v>567</v>
      </c>
      <c r="C34" s="34">
        <v>586</v>
      </c>
      <c r="D34" s="34">
        <f t="shared" si="0"/>
        <v>1153</v>
      </c>
      <c r="E34" s="15">
        <v>753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>
      <c r="A35" s="8" t="s">
        <v>36</v>
      </c>
      <c r="B35" s="34">
        <v>798</v>
      </c>
      <c r="C35" s="34">
        <v>775</v>
      </c>
      <c r="D35" s="34">
        <f t="shared" si="0"/>
        <v>1573</v>
      </c>
      <c r="E35" s="15">
        <v>1046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25.5" customHeight="1">
      <c r="A36" s="8" t="s">
        <v>37</v>
      </c>
      <c r="B36" s="34">
        <v>528</v>
      </c>
      <c r="C36" s="34">
        <v>627</v>
      </c>
      <c r="D36" s="34">
        <f t="shared" si="0"/>
        <v>1155</v>
      </c>
      <c r="E36" s="15">
        <v>703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25.5" customHeight="1">
      <c r="A37" s="8" t="s">
        <v>38</v>
      </c>
      <c r="B37" s="34">
        <v>1723</v>
      </c>
      <c r="C37" s="34">
        <v>1739</v>
      </c>
      <c r="D37" s="34">
        <f t="shared" si="0"/>
        <v>3462</v>
      </c>
      <c r="E37" s="15">
        <v>2234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25.5" customHeight="1">
      <c r="A38" s="8" t="s">
        <v>39</v>
      </c>
      <c r="B38" s="34">
        <v>3105</v>
      </c>
      <c r="C38" s="34">
        <v>3317</v>
      </c>
      <c r="D38" s="34">
        <f t="shared" si="0"/>
        <v>6422</v>
      </c>
      <c r="E38" s="15">
        <v>3812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25.5" customHeight="1">
      <c r="A39" s="8" t="s">
        <v>40</v>
      </c>
      <c r="B39" s="34">
        <v>0</v>
      </c>
      <c r="C39" s="34">
        <v>0</v>
      </c>
      <c r="D39" s="34">
        <f t="shared" si="0"/>
        <v>0</v>
      </c>
      <c r="E39" s="15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5.5" customHeight="1">
      <c r="A40" s="8" t="s">
        <v>41</v>
      </c>
      <c r="B40" s="34">
        <v>0</v>
      </c>
      <c r="C40" s="34">
        <v>0</v>
      </c>
      <c r="D40" s="34">
        <f t="shared" si="0"/>
        <v>0</v>
      </c>
      <c r="E40" s="15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5.5" customHeight="1">
      <c r="A41" s="8" t="s">
        <v>42</v>
      </c>
      <c r="B41" s="34">
        <v>3</v>
      </c>
      <c r="C41" s="34">
        <v>1</v>
      </c>
      <c r="D41" s="34">
        <f t="shared" si="0"/>
        <v>4</v>
      </c>
      <c r="E41" s="15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25.5" customHeight="1">
      <c r="A42" s="8" t="s">
        <v>43</v>
      </c>
      <c r="B42" s="34">
        <v>38</v>
      </c>
      <c r="C42" s="34">
        <v>40</v>
      </c>
      <c r="D42" s="34">
        <f t="shared" si="0"/>
        <v>78</v>
      </c>
      <c r="E42" s="15">
        <v>45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25.5" customHeight="1">
      <c r="A43" s="8" t="s">
        <v>44</v>
      </c>
      <c r="B43" s="34">
        <v>68</v>
      </c>
      <c r="C43" s="34">
        <v>75</v>
      </c>
      <c r="D43" s="34">
        <f t="shared" si="0"/>
        <v>143</v>
      </c>
      <c r="E43" s="15">
        <v>93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25.5" customHeight="1">
      <c r="A44" s="8" t="s">
        <v>45</v>
      </c>
      <c r="B44" s="34">
        <v>25</v>
      </c>
      <c r="C44" s="34">
        <v>25</v>
      </c>
      <c r="D44" s="34">
        <f t="shared" si="0"/>
        <v>50</v>
      </c>
      <c r="E44" s="15">
        <v>29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25.5" customHeight="1">
      <c r="A45" s="8" t="s">
        <v>46</v>
      </c>
      <c r="B45" s="34">
        <v>4</v>
      </c>
      <c r="C45" s="34">
        <v>3</v>
      </c>
      <c r="D45" s="34">
        <f t="shared" si="0"/>
        <v>7</v>
      </c>
      <c r="E45" s="15"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25.5" customHeight="1">
      <c r="A46" s="8" t="s">
        <v>47</v>
      </c>
      <c r="B46" s="34">
        <v>22</v>
      </c>
      <c r="C46" s="34">
        <v>18</v>
      </c>
      <c r="D46" s="34">
        <f t="shared" si="0"/>
        <v>40</v>
      </c>
      <c r="E46" s="15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25.5" customHeight="1">
      <c r="A47" s="8" t="s">
        <v>48</v>
      </c>
      <c r="B47" s="34">
        <v>147</v>
      </c>
      <c r="C47" s="34">
        <v>135</v>
      </c>
      <c r="D47" s="34">
        <f t="shared" si="0"/>
        <v>282</v>
      </c>
      <c r="E47" s="15">
        <v>200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5.5" customHeight="1">
      <c r="A48" s="8" t="s">
        <v>49</v>
      </c>
      <c r="B48" s="34">
        <v>95</v>
      </c>
      <c r="C48" s="34">
        <v>115</v>
      </c>
      <c r="D48" s="34">
        <f t="shared" si="0"/>
        <v>210</v>
      </c>
      <c r="E48" s="15">
        <v>124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25.5" customHeight="1">
      <c r="A49" s="8" t="s">
        <v>50</v>
      </c>
      <c r="B49" s="34">
        <v>147</v>
      </c>
      <c r="C49" s="34">
        <v>115</v>
      </c>
      <c r="D49" s="34">
        <f t="shared" si="0"/>
        <v>262</v>
      </c>
      <c r="E49" s="15">
        <v>184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25.5" customHeight="1">
      <c r="A50" s="8" t="s">
        <v>51</v>
      </c>
      <c r="B50" s="34">
        <v>555</v>
      </c>
      <c r="C50" s="34">
        <v>575</v>
      </c>
      <c r="D50" s="34">
        <f t="shared" si="0"/>
        <v>1130</v>
      </c>
      <c r="E50" s="15">
        <v>683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25.5" customHeight="1">
      <c r="A51" s="8" t="s">
        <v>52</v>
      </c>
      <c r="B51" s="34">
        <v>521</v>
      </c>
      <c r="C51" s="34">
        <v>539</v>
      </c>
      <c r="D51" s="34">
        <f t="shared" si="0"/>
        <v>1060</v>
      </c>
      <c r="E51" s="15">
        <v>647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25.5" customHeight="1">
      <c r="A52" s="8" t="s">
        <v>53</v>
      </c>
      <c r="B52" s="34">
        <v>530</v>
      </c>
      <c r="C52" s="34">
        <v>564</v>
      </c>
      <c r="D52" s="34">
        <f t="shared" si="0"/>
        <v>1094</v>
      </c>
      <c r="E52" s="15">
        <v>674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25.5" customHeight="1">
      <c r="A53" s="8" t="s">
        <v>54</v>
      </c>
      <c r="B53" s="34">
        <v>913</v>
      </c>
      <c r="C53" s="34">
        <v>925</v>
      </c>
      <c r="D53" s="34">
        <f t="shared" si="0"/>
        <v>1838</v>
      </c>
      <c r="E53" s="15">
        <v>1092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5.5" customHeight="1">
      <c r="A54" s="8" t="s">
        <v>55</v>
      </c>
      <c r="B54" s="34">
        <v>703</v>
      </c>
      <c r="C54" s="34">
        <v>715</v>
      </c>
      <c r="D54" s="34">
        <f t="shared" si="0"/>
        <v>1418</v>
      </c>
      <c r="E54" s="15">
        <v>969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5.5" customHeight="1">
      <c r="A55" s="8" t="s">
        <v>56</v>
      </c>
      <c r="B55" s="34">
        <v>827</v>
      </c>
      <c r="C55" s="34">
        <v>965</v>
      </c>
      <c r="D55" s="34">
        <f t="shared" si="0"/>
        <v>1792</v>
      </c>
      <c r="E55" s="15">
        <v>1116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25.5" customHeight="1">
      <c r="A56" s="8" t="s">
        <v>57</v>
      </c>
      <c r="B56" s="34">
        <v>750</v>
      </c>
      <c r="C56" s="34">
        <v>872</v>
      </c>
      <c r="D56" s="34">
        <f t="shared" si="0"/>
        <v>1622</v>
      </c>
      <c r="E56" s="15">
        <v>943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25.5" customHeight="1">
      <c r="A57" s="8" t="s">
        <v>58</v>
      </c>
      <c r="B57" s="34">
        <v>753</v>
      </c>
      <c r="C57" s="34">
        <v>910</v>
      </c>
      <c r="D57" s="34">
        <f t="shared" si="0"/>
        <v>1663</v>
      </c>
      <c r="E57" s="15">
        <v>993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25.5" customHeight="1">
      <c r="A58" s="8" t="s">
        <v>59</v>
      </c>
      <c r="B58" s="34">
        <v>1310</v>
      </c>
      <c r="C58" s="34">
        <v>1521</v>
      </c>
      <c r="D58" s="34">
        <f t="shared" si="0"/>
        <v>2831</v>
      </c>
      <c r="E58" s="15">
        <v>1663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25.5" customHeight="1">
      <c r="A59" s="8" t="s">
        <v>60</v>
      </c>
      <c r="B59" s="34">
        <v>569</v>
      </c>
      <c r="C59" s="34">
        <v>602</v>
      </c>
      <c r="D59" s="34">
        <f t="shared" si="0"/>
        <v>1171</v>
      </c>
      <c r="E59" s="15">
        <v>739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25.5" customHeight="1">
      <c r="A60" s="8" t="s">
        <v>61</v>
      </c>
      <c r="B60" s="34">
        <v>687</v>
      </c>
      <c r="C60" s="34">
        <v>696</v>
      </c>
      <c r="D60" s="34">
        <f t="shared" si="0"/>
        <v>1383</v>
      </c>
      <c r="E60" s="15">
        <v>904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5.5" customHeight="1">
      <c r="A61" s="8" t="s">
        <v>62</v>
      </c>
      <c r="B61" s="34">
        <v>1861</v>
      </c>
      <c r="C61" s="34">
        <v>2174</v>
      </c>
      <c r="D61" s="34">
        <f t="shared" si="0"/>
        <v>4035</v>
      </c>
      <c r="E61" s="15">
        <v>2478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25.5" customHeight="1">
      <c r="A62" s="8" t="s">
        <v>63</v>
      </c>
      <c r="B62" s="34">
        <v>655</v>
      </c>
      <c r="C62" s="34">
        <v>777</v>
      </c>
      <c r="D62" s="34">
        <f t="shared" si="0"/>
        <v>1432</v>
      </c>
      <c r="E62" s="15">
        <v>962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25.5" customHeight="1">
      <c r="A63" s="8" t="s">
        <v>64</v>
      </c>
      <c r="B63" s="34">
        <v>1894</v>
      </c>
      <c r="C63" s="34">
        <v>2021</v>
      </c>
      <c r="D63" s="34">
        <f t="shared" si="0"/>
        <v>3915</v>
      </c>
      <c r="E63" s="15">
        <v>2452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25.5" customHeight="1">
      <c r="A64" s="8" t="s">
        <v>138</v>
      </c>
      <c r="B64" s="34">
        <v>863</v>
      </c>
      <c r="C64" s="34">
        <v>885</v>
      </c>
      <c r="D64" s="34">
        <f t="shared" si="0"/>
        <v>1748</v>
      </c>
      <c r="E64" s="15">
        <v>1152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25.5" customHeight="1">
      <c r="A65" s="8" t="s">
        <v>139</v>
      </c>
      <c r="B65" s="34">
        <v>611</v>
      </c>
      <c r="C65" s="34">
        <v>601</v>
      </c>
      <c r="D65" s="34">
        <f t="shared" si="0"/>
        <v>1212</v>
      </c>
      <c r="E65" s="15">
        <v>871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25.5" customHeight="1">
      <c r="A66" s="8" t="s">
        <v>65</v>
      </c>
      <c r="B66" s="34">
        <v>857</v>
      </c>
      <c r="C66" s="34">
        <v>745</v>
      </c>
      <c r="D66" s="34">
        <f t="shared" si="0"/>
        <v>1602</v>
      </c>
      <c r="E66" s="15">
        <v>998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25.5" customHeight="1">
      <c r="A67" s="8" t="s">
        <v>66</v>
      </c>
      <c r="B67" s="34">
        <v>592</v>
      </c>
      <c r="C67" s="34">
        <v>642</v>
      </c>
      <c r="D67" s="34">
        <f t="shared" si="0"/>
        <v>1234</v>
      </c>
      <c r="E67" s="15">
        <v>773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25.5" customHeight="1">
      <c r="A68" s="8" t="s">
        <v>67</v>
      </c>
      <c r="B68" s="34">
        <v>1229</v>
      </c>
      <c r="C68" s="34">
        <v>1346</v>
      </c>
      <c r="D68" s="34">
        <f t="shared" si="0"/>
        <v>2575</v>
      </c>
      <c r="E68" s="15">
        <v>1570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25.5" customHeight="1">
      <c r="A69" s="8" t="s">
        <v>68</v>
      </c>
      <c r="B69" s="34">
        <v>1197</v>
      </c>
      <c r="C69" s="34">
        <v>1324</v>
      </c>
      <c r="D69" s="34">
        <f t="shared" ref="D69:D101" si="6">B69+C69</f>
        <v>2521</v>
      </c>
      <c r="E69" s="15">
        <v>1507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25.5" customHeight="1">
      <c r="A70" s="8" t="s">
        <v>69</v>
      </c>
      <c r="B70" s="34">
        <v>473</v>
      </c>
      <c r="C70" s="34">
        <v>544</v>
      </c>
      <c r="D70" s="34">
        <f t="shared" si="6"/>
        <v>1017</v>
      </c>
      <c r="E70" s="15">
        <v>583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25.5" customHeight="1">
      <c r="A71" s="8" t="s">
        <v>70</v>
      </c>
      <c r="B71" s="34">
        <v>1017</v>
      </c>
      <c r="C71" s="34">
        <v>1272</v>
      </c>
      <c r="D71" s="34">
        <f t="shared" si="6"/>
        <v>2289</v>
      </c>
      <c r="E71" s="15">
        <v>1353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25.5" customHeight="1">
      <c r="A72" s="8" t="s">
        <v>71</v>
      </c>
      <c r="B72" s="34">
        <v>2337</v>
      </c>
      <c r="C72" s="34">
        <v>2785</v>
      </c>
      <c r="D72" s="34">
        <f t="shared" si="6"/>
        <v>5122</v>
      </c>
      <c r="E72" s="15">
        <v>2939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25.5" customHeight="1">
      <c r="A73" s="8" t="s">
        <v>72</v>
      </c>
      <c r="B73" s="34">
        <v>2354</v>
      </c>
      <c r="C73" s="34">
        <v>2771</v>
      </c>
      <c r="D73" s="34">
        <f t="shared" si="6"/>
        <v>5125</v>
      </c>
      <c r="E73" s="15">
        <v>2924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25.5" customHeight="1">
      <c r="A74" s="8" t="s">
        <v>73</v>
      </c>
      <c r="B74" s="34">
        <v>1161</v>
      </c>
      <c r="C74" s="34">
        <v>1360</v>
      </c>
      <c r="D74" s="34">
        <f t="shared" si="6"/>
        <v>2521</v>
      </c>
      <c r="E74" s="15">
        <v>1491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25.5" customHeight="1">
      <c r="A75" s="8" t="s">
        <v>74</v>
      </c>
      <c r="B75" s="34">
        <v>13</v>
      </c>
      <c r="C75" s="34">
        <v>18</v>
      </c>
      <c r="D75" s="34">
        <f t="shared" si="6"/>
        <v>31</v>
      </c>
      <c r="E75" s="15">
        <v>18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25.5" customHeight="1">
      <c r="A76" s="8" t="s">
        <v>75</v>
      </c>
      <c r="B76" s="34">
        <v>25</v>
      </c>
      <c r="C76" s="34">
        <v>26</v>
      </c>
      <c r="D76" s="34">
        <f t="shared" si="6"/>
        <v>51</v>
      </c>
      <c r="E76" s="15">
        <v>38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25.5" customHeight="1">
      <c r="A77" s="8" t="s">
        <v>76</v>
      </c>
      <c r="B77" s="34">
        <v>35</v>
      </c>
      <c r="C77" s="34">
        <v>31</v>
      </c>
      <c r="D77" s="34">
        <f t="shared" si="6"/>
        <v>66</v>
      </c>
      <c r="E77" s="15">
        <v>45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25.5" customHeight="1">
      <c r="A78" s="8" t="s">
        <v>77</v>
      </c>
      <c r="B78" s="34">
        <v>93</v>
      </c>
      <c r="C78" s="34">
        <v>89</v>
      </c>
      <c r="D78" s="34">
        <f t="shared" si="6"/>
        <v>182</v>
      </c>
      <c r="E78" s="15">
        <v>117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25.5" customHeight="1">
      <c r="A79" s="8" t="s">
        <v>78</v>
      </c>
      <c r="B79" s="34">
        <v>21</v>
      </c>
      <c r="C79" s="34">
        <v>19</v>
      </c>
      <c r="D79" s="34">
        <f t="shared" si="6"/>
        <v>40</v>
      </c>
      <c r="E79" s="15">
        <v>27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25.5" customHeight="1">
      <c r="A80" s="8" t="s">
        <v>79</v>
      </c>
      <c r="B80" s="34">
        <v>332</v>
      </c>
      <c r="C80" s="34">
        <v>300</v>
      </c>
      <c r="D80" s="34">
        <f t="shared" si="6"/>
        <v>632</v>
      </c>
      <c r="E80" s="15">
        <v>445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25.5" customHeight="1">
      <c r="A81" s="8" t="s">
        <v>80</v>
      </c>
      <c r="B81" s="34">
        <v>333</v>
      </c>
      <c r="C81" s="34">
        <v>363</v>
      </c>
      <c r="D81" s="34">
        <f t="shared" si="6"/>
        <v>696</v>
      </c>
      <c r="E81" s="15">
        <v>435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25.5" customHeight="1">
      <c r="A82" s="8" t="s">
        <v>81</v>
      </c>
      <c r="B82" s="34">
        <v>393</v>
      </c>
      <c r="C82" s="34">
        <v>312</v>
      </c>
      <c r="D82" s="34">
        <f t="shared" si="6"/>
        <v>705</v>
      </c>
      <c r="E82" s="15">
        <v>531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25.5" customHeight="1">
      <c r="A83" s="8" t="s">
        <v>82</v>
      </c>
      <c r="B83" s="34">
        <v>1318</v>
      </c>
      <c r="C83" s="34">
        <v>1411</v>
      </c>
      <c r="D83" s="34">
        <f t="shared" si="6"/>
        <v>2729</v>
      </c>
      <c r="E83" s="15">
        <v>1371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25.5" customHeight="1">
      <c r="A84" s="8" t="s">
        <v>83</v>
      </c>
      <c r="B84" s="34">
        <v>4908</v>
      </c>
      <c r="C84" s="34">
        <v>5611</v>
      </c>
      <c r="D84" s="34">
        <f t="shared" si="6"/>
        <v>10519</v>
      </c>
      <c r="E84" s="15">
        <v>5348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25.5" customHeight="1">
      <c r="A85" s="8" t="s">
        <v>84</v>
      </c>
      <c r="B85" s="34">
        <v>933</v>
      </c>
      <c r="C85" s="34">
        <v>1021</v>
      </c>
      <c r="D85" s="34">
        <f t="shared" si="6"/>
        <v>1954</v>
      </c>
      <c r="E85" s="15">
        <v>1271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25.5" customHeight="1">
      <c r="A86" s="8" t="s">
        <v>85</v>
      </c>
      <c r="B86" s="34">
        <v>2801</v>
      </c>
      <c r="C86" s="34">
        <v>3103</v>
      </c>
      <c r="D86" s="34">
        <f t="shared" si="6"/>
        <v>5904</v>
      </c>
      <c r="E86" s="15">
        <v>3023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25.5" customHeight="1">
      <c r="A87" s="8" t="s">
        <v>86</v>
      </c>
      <c r="B87" s="34">
        <v>1525</v>
      </c>
      <c r="C87" s="34">
        <v>1681</v>
      </c>
      <c r="D87" s="34">
        <f t="shared" si="6"/>
        <v>3206</v>
      </c>
      <c r="E87" s="15">
        <v>1754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25.5" customHeight="1">
      <c r="A88" s="8" t="s">
        <v>87</v>
      </c>
      <c r="B88" s="34">
        <v>1944</v>
      </c>
      <c r="C88" s="34">
        <v>2118</v>
      </c>
      <c r="D88" s="34">
        <f t="shared" si="6"/>
        <v>4062</v>
      </c>
      <c r="E88" s="15">
        <v>2702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5.5" customHeight="1">
      <c r="A89" s="8" t="s">
        <v>88</v>
      </c>
      <c r="B89" s="34">
        <v>1489</v>
      </c>
      <c r="C89" s="34">
        <v>1667</v>
      </c>
      <c r="D89" s="34">
        <f t="shared" si="6"/>
        <v>3156</v>
      </c>
      <c r="E89" s="15">
        <v>2020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25.5" customHeight="1">
      <c r="A90" s="8" t="s">
        <v>89</v>
      </c>
      <c r="B90" s="34">
        <v>1937</v>
      </c>
      <c r="C90" s="34">
        <v>2183</v>
      </c>
      <c r="D90" s="34">
        <f t="shared" si="6"/>
        <v>4120</v>
      </c>
      <c r="E90" s="15">
        <v>2122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25.5" customHeight="1">
      <c r="A91" s="8" t="s">
        <v>90</v>
      </c>
      <c r="B91" s="34">
        <v>1234</v>
      </c>
      <c r="C91" s="34">
        <v>1305</v>
      </c>
      <c r="D91" s="34">
        <f t="shared" si="6"/>
        <v>2539</v>
      </c>
      <c r="E91" s="15">
        <v>1523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25.5" customHeight="1">
      <c r="A92" s="8" t="s">
        <v>91</v>
      </c>
      <c r="B92" s="34">
        <v>1551</v>
      </c>
      <c r="C92" s="34">
        <v>1781</v>
      </c>
      <c r="D92" s="34">
        <f t="shared" si="6"/>
        <v>3332</v>
      </c>
      <c r="E92" s="15">
        <v>1821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25.5" customHeight="1">
      <c r="A93" s="8" t="s">
        <v>92</v>
      </c>
      <c r="B93" s="34">
        <v>3414</v>
      </c>
      <c r="C93" s="34">
        <v>3440</v>
      </c>
      <c r="D93" s="34">
        <f t="shared" si="6"/>
        <v>6854</v>
      </c>
      <c r="E93" s="15">
        <v>3485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25.5" customHeight="1">
      <c r="A94" s="8" t="s">
        <v>93</v>
      </c>
      <c r="B94" s="34">
        <v>3240</v>
      </c>
      <c r="C94" s="34">
        <v>3600</v>
      </c>
      <c r="D94" s="34">
        <f t="shared" si="6"/>
        <v>6840</v>
      </c>
      <c r="E94" s="15">
        <v>3384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25.5" customHeight="1">
      <c r="A95" s="8" t="s">
        <v>94</v>
      </c>
      <c r="B95" s="34">
        <v>3319</v>
      </c>
      <c r="C95" s="34">
        <v>3636</v>
      </c>
      <c r="D95" s="34">
        <f t="shared" si="6"/>
        <v>6955</v>
      </c>
      <c r="E95" s="15">
        <v>3354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 customHeight="1">
      <c r="A96" s="8" t="s">
        <v>95</v>
      </c>
      <c r="B96" s="34">
        <v>283</v>
      </c>
      <c r="C96" s="34">
        <v>166</v>
      </c>
      <c r="D96" s="34">
        <f t="shared" si="6"/>
        <v>449</v>
      </c>
      <c r="E96" s="15">
        <v>314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 customHeight="1">
      <c r="A97" s="8" t="s">
        <v>96</v>
      </c>
      <c r="B97" s="34">
        <v>1862</v>
      </c>
      <c r="C97" s="34">
        <v>2168</v>
      </c>
      <c r="D97" s="34">
        <f t="shared" si="6"/>
        <v>4030</v>
      </c>
      <c r="E97" s="15">
        <v>1944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25.5" customHeight="1">
      <c r="A98" s="8" t="s">
        <v>97</v>
      </c>
      <c r="B98" s="34">
        <v>3429</v>
      </c>
      <c r="C98" s="34">
        <v>3503</v>
      </c>
      <c r="D98" s="34">
        <f t="shared" si="6"/>
        <v>6932</v>
      </c>
      <c r="E98" s="15">
        <v>2954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25.5" customHeight="1">
      <c r="A99" s="8" t="s">
        <v>98</v>
      </c>
      <c r="B99" s="34">
        <v>2607</v>
      </c>
      <c r="C99" s="34">
        <v>2665</v>
      </c>
      <c r="D99" s="34">
        <f t="shared" si="6"/>
        <v>5272</v>
      </c>
      <c r="E99" s="15">
        <v>2594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25.5" customHeight="1">
      <c r="A100" s="8" t="s">
        <v>99</v>
      </c>
      <c r="B100" s="34">
        <v>60</v>
      </c>
      <c r="C100" s="34">
        <v>60</v>
      </c>
      <c r="D100" s="34">
        <f t="shared" si="6"/>
        <v>120</v>
      </c>
      <c r="E100" s="15">
        <v>91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25.5" customHeight="1">
      <c r="A101" s="8" t="s">
        <v>100</v>
      </c>
      <c r="B101" s="34">
        <v>6266</v>
      </c>
      <c r="C101" s="34">
        <v>6152</v>
      </c>
      <c r="D101" s="34">
        <f t="shared" si="6"/>
        <v>12418</v>
      </c>
      <c r="E101" s="15">
        <v>5566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</sheetData>
  <phoneticPr fontId="1"/>
  <pageMargins left="0.70866141732283472" right="0.70866141732283472" top="0.74803149606299213" bottom="0.74803149606299213" header="0.31496062992125984" footer="0.31496062992125984"/>
  <pageSetup paperSize="8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2月分</vt:lpstr>
      <vt:lpstr>'2月分'!Print_Area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区民生活課住民記録係-坂栗</cp:lastModifiedBy>
  <cp:lastPrinted>2026-01-06T05:57:08Z</cp:lastPrinted>
  <dcterms:created xsi:type="dcterms:W3CDTF">2016-10-17T06:39:54Z</dcterms:created>
  <dcterms:modified xsi:type="dcterms:W3CDTF">2026-02-04T06:30:50Z</dcterms:modified>
</cp:coreProperties>
</file>